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1.09.2025\Столовая\"/>
    </mc:Choice>
  </mc:AlternateContent>
  <bookViews>
    <workbookView xWindow="0" yWindow="0" windowWidth="7470" windowHeight="2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6" i="1" l="1"/>
  <c r="J87" i="1" l="1"/>
  <c r="G99" i="1"/>
  <c r="I87" i="1"/>
  <c r="H87" i="1"/>
  <c r="G87" i="1"/>
  <c r="L87" i="1"/>
  <c r="J69" i="1" l="1"/>
  <c r="F81" i="1"/>
  <c r="I69" i="1"/>
  <c r="H69" i="1"/>
  <c r="G69" i="1"/>
  <c r="L69" i="1"/>
  <c r="L51" i="1" l="1"/>
  <c r="J51" i="1"/>
  <c r="I61" i="1"/>
  <c r="H61" i="1"/>
  <c r="G61" i="1"/>
  <c r="I51" i="1"/>
  <c r="H51" i="1"/>
  <c r="G51" i="1"/>
  <c r="L42" i="1" l="1"/>
  <c r="L23" i="1"/>
  <c r="G42" i="1"/>
  <c r="H42" i="1"/>
  <c r="I42" i="1"/>
  <c r="J42" i="1"/>
  <c r="L32" i="1"/>
  <c r="J43" i="1"/>
  <c r="J32" i="1"/>
  <c r="I32" i="1"/>
  <c r="H32" i="1"/>
  <c r="G32" i="1"/>
  <c r="I23" i="1" l="1"/>
  <c r="G23" i="1"/>
  <c r="H23" i="1"/>
  <c r="J23" i="1"/>
  <c r="F24" i="1"/>
  <c r="J13" i="1" l="1"/>
  <c r="J24" i="1" s="1"/>
  <c r="I13" i="1"/>
  <c r="I24" i="1" s="1"/>
  <c r="H13" i="1"/>
  <c r="H24" i="1" s="1"/>
  <c r="G13" i="1"/>
  <c r="G24" i="1" s="1"/>
  <c r="L13" i="1"/>
  <c r="L24" i="1" s="1"/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B204" i="1"/>
  <c r="A204" i="1"/>
  <c r="L203" i="1"/>
  <c r="J203" i="1"/>
  <c r="I203" i="1"/>
  <c r="I214" i="1" s="1"/>
  <c r="H203" i="1"/>
  <c r="H214" i="1" s="1"/>
  <c r="G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14" i="1" l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B185" i="1"/>
  <c r="A185" i="1"/>
  <c r="L184" i="1"/>
  <c r="J184" i="1"/>
  <c r="I184" i="1"/>
  <c r="H184" i="1"/>
  <c r="G184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I176" i="1" s="1"/>
  <c r="H165" i="1"/>
  <c r="G165" i="1"/>
  <c r="B157" i="1"/>
  <c r="A157" i="1"/>
  <c r="L156" i="1"/>
  <c r="J156" i="1"/>
  <c r="I156" i="1"/>
  <c r="H156" i="1"/>
  <c r="G156" i="1"/>
  <c r="F157" i="1"/>
  <c r="B147" i="1"/>
  <c r="A147" i="1"/>
  <c r="L146" i="1"/>
  <c r="J146" i="1"/>
  <c r="I146" i="1"/>
  <c r="I157" i="1" s="1"/>
  <c r="H146" i="1"/>
  <c r="H157" i="1" s="1"/>
  <c r="G146" i="1"/>
  <c r="G157" i="1" s="1"/>
  <c r="B138" i="1"/>
  <c r="A138" i="1"/>
  <c r="L137" i="1"/>
  <c r="J137" i="1"/>
  <c r="I137" i="1"/>
  <c r="H137" i="1"/>
  <c r="G137" i="1"/>
  <c r="F138" i="1"/>
  <c r="B128" i="1"/>
  <c r="A128" i="1"/>
  <c r="L127" i="1"/>
  <c r="J127" i="1"/>
  <c r="I127" i="1"/>
  <c r="H127" i="1"/>
  <c r="G127" i="1"/>
  <c r="G138" i="1" s="1"/>
  <c r="B100" i="1"/>
  <c r="A100" i="1"/>
  <c r="L99" i="1"/>
  <c r="J99" i="1"/>
  <c r="J100" i="1" s="1"/>
  <c r="I99" i="1"/>
  <c r="H99" i="1"/>
  <c r="B90" i="1"/>
  <c r="A90" i="1"/>
  <c r="B81" i="1"/>
  <c r="A81" i="1"/>
  <c r="L80" i="1"/>
  <c r="J80" i="1"/>
  <c r="J81" i="1" s="1"/>
  <c r="I80" i="1"/>
  <c r="I81" i="1" s="1"/>
  <c r="H80" i="1"/>
  <c r="H81" i="1" s="1"/>
  <c r="G80" i="1"/>
  <c r="G81" i="1" s="1"/>
  <c r="B71" i="1"/>
  <c r="A71" i="1"/>
  <c r="B62" i="1"/>
  <c r="A62" i="1"/>
  <c r="L61" i="1"/>
  <c r="J61" i="1"/>
  <c r="J62" i="1" s="1"/>
  <c r="B52" i="1"/>
  <c r="A52" i="1"/>
  <c r="L62" i="1"/>
  <c r="I62" i="1"/>
  <c r="B43" i="1"/>
  <c r="A43" i="1"/>
  <c r="I43" i="1"/>
  <c r="F43" i="1"/>
  <c r="B33" i="1"/>
  <c r="A33" i="1"/>
  <c r="H43" i="1"/>
  <c r="B24" i="1"/>
  <c r="A24" i="1"/>
  <c r="B14" i="1"/>
  <c r="A14" i="1"/>
  <c r="J176" i="1" l="1"/>
  <c r="L176" i="1"/>
  <c r="J157" i="1"/>
  <c r="L157" i="1"/>
  <c r="L43" i="1"/>
  <c r="G43" i="1"/>
  <c r="I195" i="1"/>
  <c r="F62" i="1"/>
  <c r="F176" i="1"/>
  <c r="J195" i="1"/>
  <c r="H195" i="1"/>
  <c r="L81" i="1"/>
  <c r="G176" i="1"/>
  <c r="L195" i="1"/>
  <c r="G62" i="1"/>
  <c r="H62" i="1"/>
  <c r="H176" i="1"/>
  <c r="H138" i="1"/>
  <c r="J138" i="1"/>
  <c r="I138" i="1"/>
  <c r="F100" i="1"/>
  <c r="G100" i="1"/>
  <c r="L138" i="1"/>
  <c r="H100" i="1"/>
  <c r="I100" i="1"/>
  <c r="F195" i="1"/>
  <c r="L100" i="1"/>
  <c r="G195" i="1"/>
  <c r="J234" i="1" l="1"/>
  <c r="L234" i="1"/>
  <c r="G234" i="1"/>
  <c r="F234" i="1"/>
  <c r="H234" i="1"/>
  <c r="I234" i="1"/>
</calcChain>
</file>

<file path=xl/sharedStrings.xml><?xml version="1.0" encoding="utf-8"?>
<sst xmlns="http://schemas.openxmlformats.org/spreadsheetml/2006/main" count="446" uniqueCount="167">
  <si>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</si>
  <si>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</si>
  <si>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</si>
  <si>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</si>
  <si>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</si>
  <si>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</si>
  <si>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</si>
  <si>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</si>
  <si>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</si>
  <si>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</si>
  <si>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</si>
  <si>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</si>
  <si>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</si>
  <si>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</si>
  <si>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</si>
  <si>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</si>
  <si>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</si>
  <si>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</si>
  <si>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</si>
  <si>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</si>
  <si>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</si>
  <si>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</si>
  <si>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</si>
  <si>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</si>
  <si>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</si>
  <si>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</si>
  <si>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</si>
  <si>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</si>
  <si>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</si>
  <si>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</si>
  <si>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</si>
  <si>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</si>
  <si>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</si>
  <si>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</si>
  <si>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</si>
  <si>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</si>
  <si>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</si>
  <si>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</si>
  <si>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</si>
  <si>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геркулесовая молочная с маслом сливочным</t>
  </si>
  <si>
    <t>Чай с  молокоми сахаром</t>
  </si>
  <si>
    <t>Бутерброд с повидлом</t>
  </si>
  <si>
    <t>Батон обогащенный микронутриентами</t>
  </si>
  <si>
    <t>Мандарин свежий</t>
  </si>
  <si>
    <t>Итого</t>
  </si>
  <si>
    <t>Помидор свежий (кусочком)</t>
  </si>
  <si>
    <t>Суп картофельный с макаронными изделиями, курой и сметаной</t>
  </si>
  <si>
    <t>Жаркое по-домашнему из свинины</t>
  </si>
  <si>
    <t>Хлеб ржано-пшеничный обогащенный</t>
  </si>
  <si>
    <t>Сок фруктовый мультифрукт</t>
  </si>
  <si>
    <t>200/5</t>
  </si>
  <si>
    <t>30/5/20</t>
  </si>
  <si>
    <t>30</t>
  </si>
  <si>
    <t>100</t>
  </si>
  <si>
    <t>590</t>
  </si>
  <si>
    <t>80</t>
  </si>
  <si>
    <t>200/10/5</t>
  </si>
  <si>
    <t>250</t>
  </si>
  <si>
    <t>45</t>
  </si>
  <si>
    <t>820</t>
  </si>
  <si>
    <t>ГБОУ СОШ №549</t>
  </si>
  <si>
    <t>54-23гн</t>
  </si>
  <si>
    <t>54-3з</t>
  </si>
  <si>
    <t xml:space="preserve">И.о.директора </t>
  </si>
  <si>
    <t>Пашаев А.Р.</t>
  </si>
  <si>
    <t>Омлет натуральный</t>
  </si>
  <si>
    <t>Кофейный напиток с молоком</t>
  </si>
  <si>
    <t>Бутерброд с сыром</t>
  </si>
  <si>
    <t>Яблоко свежее</t>
  </si>
  <si>
    <t>Винегрет с растительным маслом</t>
  </si>
  <si>
    <t>Суп картофельный с рыбой</t>
  </si>
  <si>
    <t>Котлета рубленная из птицы с соусом молочным</t>
  </si>
  <si>
    <t>Рис отварной с овощами</t>
  </si>
  <si>
    <t xml:space="preserve">Хлеб ржано-пшеничный обогащенный </t>
  </si>
  <si>
    <t>Компот из сухофруктов</t>
  </si>
  <si>
    <t>30/10</t>
  </si>
  <si>
    <t>200/20</t>
  </si>
  <si>
    <t>54-16з</t>
  </si>
  <si>
    <t>314/366</t>
  </si>
  <si>
    <t>54-1хн</t>
  </si>
  <si>
    <t>Запеканка из творога со сгущенным молоком</t>
  </si>
  <si>
    <t>Чай с сахаром и лимоном</t>
  </si>
  <si>
    <t>Бутерброд с маслом</t>
  </si>
  <si>
    <t>Йогурт фруктовый в инд. упаковке производителя, массовая доля жира 2,5%</t>
  </si>
  <si>
    <t xml:space="preserve">Итого </t>
  </si>
  <si>
    <t>Салат "Столичный"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</si>
  <si>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</si>
  <si>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</si>
  <si>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</si>
  <si>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Сок фруктовый яблочный</t>
  </si>
  <si>
    <t>160</t>
  </si>
  <si>
    <t>30/5</t>
  </si>
  <si>
    <t>210</t>
  </si>
  <si>
    <t>610</t>
  </si>
  <si>
    <t>54-3гн</t>
  </si>
  <si>
    <t>239/364</t>
  </si>
  <si>
    <t>Плов из птицы</t>
  </si>
  <si>
    <t>Какао с молоком</t>
  </si>
  <si>
    <t>Груша свежая</t>
  </si>
  <si>
    <t>Огурец свежий(кусочком)</t>
  </si>
  <si>
    <t>Борщ с капустой, картофелем, со сметаной</t>
  </si>
  <si>
    <t>Шницель рубленный из говядины с соусом томатным</t>
  </si>
  <si>
    <t>Рагу овощное (3 вариант)</t>
  </si>
  <si>
    <t>Кисель из кураги</t>
  </si>
  <si>
    <t>150</t>
  </si>
  <si>
    <t>200</t>
  </si>
  <si>
    <t>605</t>
  </si>
  <si>
    <t>120</t>
  </si>
  <si>
    <t>830</t>
  </si>
  <si>
    <t>54-21гн</t>
  </si>
  <si>
    <t>54-2з</t>
  </si>
  <si>
    <t>272/364</t>
  </si>
  <si>
    <t>Макароны запеченные с сыром</t>
  </si>
  <si>
    <t>Чай с сахаром</t>
  </si>
  <si>
    <t>Зефир витаминизированный в инд. Упаковке</t>
  </si>
  <si>
    <t>Йогурт фруктовый в инд. упаковке производителя массовая доля жира 2,5%</t>
  </si>
  <si>
    <t xml:space="preserve">Салат из квашенной капусты </t>
  </si>
  <si>
    <t>Суп овощной со сметаной и гренками</t>
  </si>
  <si>
    <t>Запеанка картофельная с отварным мясом</t>
  </si>
  <si>
    <t>Сок фруктовый</t>
  </si>
  <si>
    <t>молочный продукт</t>
  </si>
  <si>
    <t>кондитерское изделие</t>
  </si>
  <si>
    <t>35</t>
  </si>
  <si>
    <t>200/5/15</t>
  </si>
  <si>
    <t>211</t>
  </si>
  <si>
    <t>54-2гн</t>
  </si>
  <si>
    <t>7</t>
  </si>
  <si>
    <t>5</t>
  </si>
  <si>
    <t>40</t>
  </si>
  <si>
    <t>95</t>
  </si>
  <si>
    <t>299</t>
  </si>
  <si>
    <t>3</t>
  </si>
  <si>
    <t>1</t>
  </si>
  <si>
    <t>442</t>
  </si>
  <si>
    <t>Каша пшенная молочная с маслом сливочным</t>
  </si>
  <si>
    <t>Суп картофельный с горохом и гренками</t>
  </si>
  <si>
    <t>Биточки по-белорусски</t>
  </si>
  <si>
    <t>Капуста тушеная (свежая)</t>
  </si>
  <si>
    <t>200/15</t>
  </si>
  <si>
    <t>640</t>
  </si>
  <si>
    <t>Апельсин  свежий</t>
  </si>
  <si>
    <t>Салат "Свеколка"</t>
  </si>
  <si>
    <t>Суп картофельный с макаронными изделиями, сметаной и курой</t>
  </si>
  <si>
    <t>Тефтели рыбные</t>
  </si>
  <si>
    <t>50</t>
  </si>
  <si>
    <t>54-12р</t>
  </si>
  <si>
    <t>351</t>
  </si>
  <si>
    <t>100/50</t>
  </si>
  <si>
    <t>Голубцы ленивые</t>
  </si>
  <si>
    <t>Компот из свежих яблок</t>
  </si>
  <si>
    <t>Чай с молоком и сахаром</t>
  </si>
  <si>
    <t>Огурец свежий (кусочком)</t>
  </si>
  <si>
    <t>Щи из свежей капусты с картофелем, курой и сметаной</t>
  </si>
  <si>
    <t>Тефтели из говядины с соусом томатным</t>
  </si>
  <si>
    <t>Каша гречневая рассыпчатая</t>
  </si>
  <si>
    <t>54-4гн</t>
  </si>
  <si>
    <t>2</t>
  </si>
  <si>
    <t>4</t>
  </si>
  <si>
    <t>84</t>
  </si>
  <si>
    <t>285/365</t>
  </si>
  <si>
    <t>323</t>
  </si>
  <si>
    <t>406</t>
  </si>
  <si>
    <t>Пудинг из творога с соусом молочным (сладким)</t>
  </si>
  <si>
    <t>Йогурт фруктовый в инд.упаковке производителя, массовая доля жира 2,5%</t>
  </si>
  <si>
    <t>Салат из квашенной капусты</t>
  </si>
  <si>
    <t>Рыба запеченная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</si>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</sst>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center" wrapText="1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2" fillId="4" borderId="3" xfId="0" applyFont="1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2" fontId="14" fillId="4" borderId="2" xfId="0" applyNumberFormat="1" applyFont="1" applyFill="1" applyBorder="1" applyAlignment="1" applyProtection="1">
      <alignment horizontal="right" wrapText="1"/>
      <protection locked="0"/>
    </xf>
    <xf numFmtId="49" fontId="0" fillId="4" borderId="2" xfId="0" applyNumberFormat="1" applyFill="1" applyBorder="1" applyAlignment="1" applyProtection="1">
      <alignment horizontal="right"/>
      <protection locked="0"/>
    </xf>
    <xf numFmtId="2" fontId="1" fillId="4" borderId="2" xfId="0" applyNumberFormat="1" applyFont="1" applyFill="1" applyBorder="1" applyAlignment="1" applyProtection="1">
      <alignment horizontal="right" wrapText="1"/>
      <protection locked="0"/>
    </xf>
    <xf numFmtId="2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49" fontId="12" fillId="4" borderId="3" xfId="0" applyNumberFormat="1" applyFont="1" applyFill="1" applyBorder="1" applyAlignment="1" applyProtection="1">
      <alignment horizontal="right"/>
      <protection locked="0"/>
    </xf>
    <xf numFmtId="2" fontId="12" fillId="4" borderId="3" xfId="0" applyNumberFormat="1" applyFont="1" applyFill="1" applyBorder="1" applyProtection="1">
      <protection locked="0"/>
    </xf>
    <xf numFmtId="49" fontId="0" fillId="4" borderId="4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2" fontId="3" fillId="3" borderId="3" xfId="0" applyNumberFormat="1" applyFont="1" applyFill="1" applyBorder="1" applyAlignment="1">
      <alignment horizontal="center" vertical="top" wrapText="1"/>
    </xf>
    <xf numFmtId="1" fontId="12" fillId="4" borderId="3" xfId="0" applyNumberFormat="1" applyFont="1" applyFill="1" applyBorder="1" applyProtection="1">
      <protection locked="0"/>
    </xf>
    <xf numFmtId="0" fontId="13" fillId="0" borderId="2" xfId="0" applyFont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49" fontId="15" fillId="0" borderId="2" xfId="0" applyNumberFormat="1" applyFont="1" applyBorder="1" applyAlignment="1">
      <alignment horizontal="center" vertical="top" wrapText="1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49" fontId="13" fillId="0" borderId="2" xfId="0" applyNumberFormat="1" applyFont="1" applyBorder="1" applyAlignment="1">
      <alignment horizontal="center" vertical="top" wrapText="1"/>
    </xf>
    <xf numFmtId="2" fontId="13" fillId="0" borderId="2" xfId="0" applyNumberFormat="1" applyFont="1" applyBorder="1" applyAlignment="1">
      <alignment horizontal="center" vertical="top" wrapText="1"/>
    </xf>
    <xf numFmtId="2" fontId="1" fillId="4" borderId="3" xfId="0" applyNumberFormat="1" applyFon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49" fontId="3" fillId="3" borderId="3" xfId="0" applyNumberFormat="1" applyFont="1" applyFill="1" applyBorder="1" applyAlignment="1">
      <alignment horizontal="center" vertical="top" wrapText="1"/>
    </xf>
    <xf numFmtId="0" fontId="0" fillId="4" borderId="14" xfId="0" applyFill="1" applyBorder="1" applyProtection="1">
      <protection locked="0"/>
    </xf>
    <xf numFmtId="0" fontId="13" fillId="0" borderId="17" xfId="0" applyFont="1" applyBorder="1" applyAlignment="1">
      <alignment horizontal="center" vertical="top" wrapText="1"/>
    </xf>
    <xf numFmtId="0" fontId="1" fillId="0" borderId="2" xfId="0" applyFont="1" applyBorder="1"/>
    <xf numFmtId="49" fontId="1" fillId="4" borderId="1" xfId="0" applyNumberFormat="1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horizontal="right" vertical="top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49" fontId="0" fillId="4" borderId="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right" vertical="top" wrapText="1"/>
    </xf>
    <xf numFmtId="0" fontId="0" fillId="4" borderId="5" xfId="0" applyFill="1" applyBorder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M47" sqref="M4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60</v>
      </c>
      <c r="D1" s="58"/>
      <c r="E1" s="58"/>
      <c r="F1" s="12" t="s">
        <v>16</v>
      </c>
      <c r="G1" s="2" t="s">
        <v>17</v>
      </c>
      <c r="H1" s="91" t="s">
        <v>63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91" t="s">
        <v>64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9" t="s">
        <v>39</v>
      </c>
      <c r="F6" s="63" t="s">
        <v>50</v>
      </c>
      <c r="G6" s="76">
        <v>8.1999999999999993</v>
      </c>
      <c r="H6" s="76">
        <v>6.82</v>
      </c>
      <c r="I6" s="81">
        <v>33.92</v>
      </c>
      <c r="J6" s="76">
        <v>230</v>
      </c>
      <c r="K6" s="86">
        <v>184</v>
      </c>
      <c r="L6" s="64">
        <v>48</v>
      </c>
    </row>
    <row r="7" spans="1:12" ht="15" x14ac:dyDescent="0.25">
      <c r="A7" s="23"/>
      <c r="B7" s="15"/>
      <c r="C7" s="11"/>
      <c r="D7" s="7" t="s">
        <v>22</v>
      </c>
      <c r="E7" s="60" t="s">
        <v>40</v>
      </c>
      <c r="F7" s="65">
        <v>200</v>
      </c>
      <c r="G7" s="77">
        <v>1.6</v>
      </c>
      <c r="H7" s="77">
        <v>1.4</v>
      </c>
      <c r="I7" s="82">
        <v>8.6</v>
      </c>
      <c r="J7" s="77">
        <v>53.5</v>
      </c>
      <c r="K7" s="87" t="s">
        <v>61</v>
      </c>
      <c r="L7" s="66">
        <v>9</v>
      </c>
    </row>
    <row r="8" spans="1:12" ht="15" x14ac:dyDescent="0.25">
      <c r="A8" s="23"/>
      <c r="B8" s="15"/>
      <c r="C8" s="11"/>
      <c r="D8" s="110" t="s">
        <v>31</v>
      </c>
      <c r="E8" s="60" t="s">
        <v>41</v>
      </c>
      <c r="F8" s="65" t="s">
        <v>51</v>
      </c>
      <c r="G8" s="77">
        <v>1.69</v>
      </c>
      <c r="H8" s="77">
        <v>3.63</v>
      </c>
      <c r="I8" s="82">
        <v>29.28</v>
      </c>
      <c r="J8" s="77">
        <v>156.5</v>
      </c>
      <c r="K8" s="87">
        <v>2</v>
      </c>
      <c r="L8" s="66">
        <v>20</v>
      </c>
    </row>
    <row r="9" spans="1:12" ht="15.75" thickBot="1" x14ac:dyDescent="0.3">
      <c r="A9" s="23"/>
      <c r="B9" s="15"/>
      <c r="C9" s="11"/>
      <c r="D9" s="7" t="s">
        <v>31</v>
      </c>
      <c r="E9" s="60" t="s">
        <v>42</v>
      </c>
      <c r="F9" s="65" t="s">
        <v>52</v>
      </c>
      <c r="G9" s="77">
        <v>1.65</v>
      </c>
      <c r="H9" s="77">
        <v>0.56999999999999995</v>
      </c>
      <c r="I9" s="82">
        <v>13.1</v>
      </c>
      <c r="J9" s="77">
        <v>64.349999999999994</v>
      </c>
      <c r="K9" s="87">
        <v>1</v>
      </c>
      <c r="L9" s="67">
        <v>5.4</v>
      </c>
    </row>
    <row r="10" spans="1:12" ht="15.75" thickBot="1" x14ac:dyDescent="0.3">
      <c r="A10" s="23"/>
      <c r="B10" s="15"/>
      <c r="C10" s="11"/>
      <c r="D10" s="7" t="s">
        <v>24</v>
      </c>
      <c r="E10" s="59" t="s">
        <v>43</v>
      </c>
      <c r="F10" s="68" t="s">
        <v>53</v>
      </c>
      <c r="G10" s="78">
        <v>0.81</v>
      </c>
      <c r="H10" s="78">
        <v>0.31</v>
      </c>
      <c r="I10" s="83">
        <v>11.54</v>
      </c>
      <c r="J10" s="76">
        <v>52</v>
      </c>
      <c r="K10" s="86">
        <v>2</v>
      </c>
      <c r="L10" s="69">
        <v>22</v>
      </c>
    </row>
    <row r="11" spans="1:12" ht="15" x14ac:dyDescent="0.25">
      <c r="A11" s="23"/>
      <c r="B11" s="15"/>
      <c r="C11" s="11"/>
      <c r="D11" s="6"/>
      <c r="E11" s="59"/>
      <c r="F11" s="63"/>
      <c r="G11" s="76"/>
      <c r="H11" s="76"/>
      <c r="I11" s="81"/>
      <c r="J11" s="76"/>
      <c r="K11" s="86"/>
      <c r="L11" s="70"/>
    </row>
    <row r="12" spans="1:12" ht="15" x14ac:dyDescent="0.25">
      <c r="A12" s="23"/>
      <c r="B12" s="15"/>
      <c r="C12" s="11"/>
      <c r="D12" s="6"/>
      <c r="E12" s="60"/>
      <c r="F12" s="65"/>
      <c r="G12" s="77"/>
      <c r="H12" s="77"/>
      <c r="I12" s="82"/>
      <c r="J12" s="77"/>
      <c r="K12" s="87"/>
      <c r="L12" s="71"/>
    </row>
    <row r="13" spans="1:12" ht="15.75" thickBot="1" x14ac:dyDescent="0.3">
      <c r="A13" s="24"/>
      <c r="B13" s="17"/>
      <c r="C13" s="8"/>
      <c r="D13" s="18" t="s">
        <v>33</v>
      </c>
      <c r="E13" s="61"/>
      <c r="F13" s="72" t="s">
        <v>54</v>
      </c>
      <c r="G13" s="73">
        <f t="shared" ref="G13:J13" si="0">SUM(G6:G12)</f>
        <v>13.95</v>
      </c>
      <c r="H13" s="73">
        <f t="shared" si="0"/>
        <v>12.730000000000002</v>
      </c>
      <c r="I13" s="73">
        <f t="shared" si="0"/>
        <v>96.44</v>
      </c>
      <c r="J13" s="73">
        <f t="shared" si="0"/>
        <v>556.35</v>
      </c>
      <c r="K13" s="88"/>
      <c r="L13" s="73">
        <f>SUM(L6:L12)</f>
        <v>104.4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2" t="s">
        <v>45</v>
      </c>
      <c r="F14" s="74" t="s">
        <v>55</v>
      </c>
      <c r="G14" s="79">
        <v>0.66</v>
      </c>
      <c r="H14" s="79">
        <v>0.12</v>
      </c>
      <c r="I14" s="84">
        <v>2.2799999999999998</v>
      </c>
      <c r="J14" s="79">
        <v>12.84</v>
      </c>
      <c r="K14" s="89" t="s">
        <v>62</v>
      </c>
      <c r="L14" s="75">
        <v>28</v>
      </c>
    </row>
    <row r="15" spans="1:12" ht="30" x14ac:dyDescent="0.25">
      <c r="A15" s="23"/>
      <c r="B15" s="15"/>
      <c r="C15" s="11"/>
      <c r="D15" s="7" t="s">
        <v>27</v>
      </c>
      <c r="E15" s="60" t="s">
        <v>46</v>
      </c>
      <c r="F15" s="65" t="s">
        <v>56</v>
      </c>
      <c r="G15" s="77">
        <v>3.65</v>
      </c>
      <c r="H15" s="77">
        <v>3.35</v>
      </c>
      <c r="I15" s="82">
        <v>19.100000000000001</v>
      </c>
      <c r="J15" s="77">
        <v>121.15</v>
      </c>
      <c r="K15" s="87">
        <v>100</v>
      </c>
      <c r="L15" s="71">
        <v>20</v>
      </c>
    </row>
    <row r="16" spans="1:12" ht="15" x14ac:dyDescent="0.25">
      <c r="A16" s="23"/>
      <c r="B16" s="15"/>
      <c r="C16" s="11"/>
      <c r="D16" s="7" t="s">
        <v>28</v>
      </c>
      <c r="E16" s="60" t="s">
        <v>47</v>
      </c>
      <c r="F16" s="65" t="s">
        <v>57</v>
      </c>
      <c r="G16" s="77">
        <v>17.399999999999999</v>
      </c>
      <c r="H16" s="77">
        <v>20.7</v>
      </c>
      <c r="I16" s="82">
        <v>20.51</v>
      </c>
      <c r="J16" s="77">
        <v>337.94</v>
      </c>
      <c r="K16" s="87">
        <v>259</v>
      </c>
      <c r="L16" s="71">
        <v>78.3</v>
      </c>
    </row>
    <row r="17" spans="1:12" ht="15" x14ac:dyDescent="0.25">
      <c r="A17" s="23"/>
      <c r="B17" s="15"/>
      <c r="C17" s="11"/>
      <c r="D17" s="7" t="s">
        <v>29</v>
      </c>
      <c r="E17" s="60"/>
      <c r="F17" s="65"/>
      <c r="G17" s="77"/>
      <c r="H17" s="77"/>
      <c r="I17" s="82"/>
      <c r="J17" s="77"/>
      <c r="K17" s="87"/>
      <c r="L17" s="71"/>
    </row>
    <row r="18" spans="1:12" ht="15" x14ac:dyDescent="0.25">
      <c r="A18" s="23"/>
      <c r="B18" s="15"/>
      <c r="C18" s="11"/>
      <c r="D18" s="110" t="s">
        <v>32</v>
      </c>
      <c r="E18" s="60" t="s">
        <v>48</v>
      </c>
      <c r="F18" s="65" t="s">
        <v>58</v>
      </c>
      <c r="G18" s="77">
        <v>1.78</v>
      </c>
      <c r="H18" s="77">
        <v>0.5</v>
      </c>
      <c r="I18" s="82">
        <v>20.7</v>
      </c>
      <c r="J18" s="77">
        <v>94.4</v>
      </c>
      <c r="K18" s="87">
        <v>3</v>
      </c>
      <c r="L18" s="71">
        <v>4.8</v>
      </c>
    </row>
    <row r="19" spans="1:12" ht="15" x14ac:dyDescent="0.25">
      <c r="A19" s="23"/>
      <c r="B19" s="15"/>
      <c r="C19" s="11"/>
      <c r="D19" s="7" t="s">
        <v>31</v>
      </c>
      <c r="E19" s="60" t="s">
        <v>42</v>
      </c>
      <c r="F19" s="65" t="s">
        <v>52</v>
      </c>
      <c r="G19" s="77">
        <v>1.65</v>
      </c>
      <c r="H19" s="77">
        <v>0.56999999999999995</v>
      </c>
      <c r="I19" s="82">
        <v>13.1</v>
      </c>
      <c r="J19" s="77">
        <v>64.349999999999994</v>
      </c>
      <c r="K19" s="87">
        <v>1</v>
      </c>
      <c r="L19" s="71">
        <v>5.4</v>
      </c>
    </row>
    <row r="20" spans="1:12" ht="15" x14ac:dyDescent="0.25">
      <c r="A20" s="23"/>
      <c r="B20" s="15"/>
      <c r="C20" s="11"/>
      <c r="D20" s="7" t="s">
        <v>30</v>
      </c>
      <c r="E20" s="60" t="s">
        <v>49</v>
      </c>
      <c r="F20" s="65">
        <v>200</v>
      </c>
      <c r="G20" s="80">
        <v>0</v>
      </c>
      <c r="H20" s="80">
        <v>0.1</v>
      </c>
      <c r="I20" s="85">
        <v>22</v>
      </c>
      <c r="J20" s="77">
        <v>88</v>
      </c>
      <c r="K20" s="90">
        <v>442</v>
      </c>
      <c r="L20" s="71">
        <v>20</v>
      </c>
    </row>
    <row r="21" spans="1:12" ht="15.75" thickBot="1" x14ac:dyDescent="0.3">
      <c r="A21" s="23"/>
      <c r="B21" s="15"/>
      <c r="C21" s="11"/>
      <c r="D21" s="6"/>
      <c r="E21" s="61"/>
      <c r="F21" s="72"/>
      <c r="G21" s="73"/>
      <c r="H21" s="73"/>
      <c r="I21" s="73"/>
      <c r="J21" s="73"/>
      <c r="K21" s="88"/>
      <c r="L21" s="7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.75" thickBot="1" x14ac:dyDescent="0.3">
      <c r="A23" s="24"/>
      <c r="B23" s="17"/>
      <c r="C23" s="8"/>
      <c r="D23" s="18" t="s">
        <v>33</v>
      </c>
      <c r="E23" s="9"/>
      <c r="F23" s="72" t="s">
        <v>59</v>
      </c>
      <c r="G23" s="73">
        <f>SUM(G14:G22)</f>
        <v>25.139999999999997</v>
      </c>
      <c r="H23" s="73">
        <f>SUM(H14:H22)</f>
        <v>25.34</v>
      </c>
      <c r="I23" s="73">
        <f>SUM(I14:I22)</f>
        <v>97.69</v>
      </c>
      <c r="J23" s="73">
        <f>SUM(J14:J22)</f>
        <v>718.68000000000006</v>
      </c>
      <c r="K23" s="88"/>
      <c r="L23" s="73">
        <f>SUM(L14:L22)</f>
        <v>156.5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1410</v>
      </c>
      <c r="G24" s="32">
        <f t="shared" ref="G24:J24" si="1">G13+G23</f>
        <v>39.089999999999996</v>
      </c>
      <c r="H24" s="32">
        <f t="shared" si="1"/>
        <v>38.07</v>
      </c>
      <c r="I24" s="32">
        <f t="shared" si="1"/>
        <v>194.13</v>
      </c>
      <c r="J24" s="32">
        <f t="shared" si="1"/>
        <v>1275.0300000000002</v>
      </c>
      <c r="K24" s="32"/>
      <c r="L24" s="92">
        <f>L13+L23</f>
        <v>260.89999999999998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9" t="s">
        <v>65</v>
      </c>
      <c r="F25" s="76">
        <v>170</v>
      </c>
      <c r="G25" s="76">
        <v>15.4</v>
      </c>
      <c r="H25" s="76">
        <v>16.05</v>
      </c>
      <c r="I25" s="81">
        <v>19.09</v>
      </c>
      <c r="J25" s="76">
        <v>282.41000000000003</v>
      </c>
      <c r="K25" s="86">
        <v>214</v>
      </c>
      <c r="L25" s="70">
        <v>48.9</v>
      </c>
    </row>
    <row r="26" spans="1:12" ht="15" x14ac:dyDescent="0.25">
      <c r="A26" s="14"/>
      <c r="B26" s="15"/>
      <c r="C26" s="11"/>
      <c r="D26" s="6"/>
      <c r="E26" s="60"/>
      <c r="F26" s="77"/>
      <c r="G26" s="77"/>
      <c r="H26" s="77"/>
      <c r="I26" s="82"/>
      <c r="J26" s="77"/>
      <c r="K26" s="87"/>
      <c r="L26" s="71"/>
    </row>
    <row r="27" spans="1:12" ht="15" x14ac:dyDescent="0.25">
      <c r="A27" s="14"/>
      <c r="B27" s="15"/>
      <c r="C27" s="11"/>
      <c r="D27" s="7" t="s">
        <v>22</v>
      </c>
      <c r="E27" s="60" t="s">
        <v>66</v>
      </c>
      <c r="F27" s="77">
        <v>200</v>
      </c>
      <c r="G27" s="77">
        <v>3.8</v>
      </c>
      <c r="H27" s="77">
        <v>3.5</v>
      </c>
      <c r="I27" s="82">
        <v>15.68</v>
      </c>
      <c r="J27" s="77">
        <v>109.4</v>
      </c>
      <c r="K27" s="87" t="s">
        <v>61</v>
      </c>
      <c r="L27" s="71">
        <v>21.5</v>
      </c>
    </row>
    <row r="28" spans="1:12" ht="15" x14ac:dyDescent="0.25">
      <c r="A28" s="14"/>
      <c r="B28" s="15"/>
      <c r="C28" s="11"/>
      <c r="D28" s="7" t="s">
        <v>23</v>
      </c>
      <c r="E28" s="60" t="s">
        <v>67</v>
      </c>
      <c r="F28" s="65" t="s">
        <v>75</v>
      </c>
      <c r="G28" s="77">
        <v>4.54</v>
      </c>
      <c r="H28" s="77">
        <v>3.17</v>
      </c>
      <c r="I28" s="82">
        <v>14.64</v>
      </c>
      <c r="J28" s="77">
        <v>105.25</v>
      </c>
      <c r="K28" s="87">
        <v>3</v>
      </c>
      <c r="L28" s="71">
        <v>14</v>
      </c>
    </row>
    <row r="29" spans="1:12" ht="15.75" thickBot="1" x14ac:dyDescent="0.3">
      <c r="A29" s="14"/>
      <c r="B29" s="15"/>
      <c r="C29" s="11"/>
      <c r="D29" s="7" t="s">
        <v>24</v>
      </c>
      <c r="E29" s="60" t="s">
        <v>68</v>
      </c>
      <c r="F29" s="78">
        <v>150</v>
      </c>
      <c r="G29" s="78">
        <v>0.47</v>
      </c>
      <c r="H29" s="78">
        <v>0.47</v>
      </c>
      <c r="I29" s="83">
        <v>12.54</v>
      </c>
      <c r="J29" s="78">
        <v>56.4</v>
      </c>
      <c r="K29" s="87">
        <v>4</v>
      </c>
      <c r="L29" s="69">
        <v>20</v>
      </c>
    </row>
    <row r="30" spans="1:12" ht="15" x14ac:dyDescent="0.25">
      <c r="A30" s="14"/>
      <c r="B30" s="15"/>
      <c r="C30" s="11"/>
      <c r="D30" s="6"/>
      <c r="E30" s="60"/>
      <c r="F30" s="77"/>
      <c r="G30" s="77"/>
      <c r="H30" s="77"/>
      <c r="I30" s="82"/>
      <c r="J30" s="77"/>
      <c r="K30" s="87"/>
      <c r="L30" s="71"/>
    </row>
    <row r="31" spans="1:12" ht="15" x14ac:dyDescent="0.25">
      <c r="A31" s="14"/>
      <c r="B31" s="15"/>
      <c r="C31" s="11"/>
      <c r="D31" s="6"/>
      <c r="E31" s="60"/>
      <c r="F31" s="77"/>
      <c r="G31" s="77"/>
      <c r="H31" s="77"/>
      <c r="I31" s="82"/>
      <c r="J31" s="77"/>
      <c r="K31" s="87"/>
      <c r="L31" s="71"/>
    </row>
    <row r="32" spans="1:12" ht="15.75" thickBot="1" x14ac:dyDescent="0.3">
      <c r="A32" s="16"/>
      <c r="B32" s="17"/>
      <c r="C32" s="8"/>
      <c r="D32" s="18" t="s">
        <v>33</v>
      </c>
      <c r="E32" s="61"/>
      <c r="F32" s="93">
        <v>560</v>
      </c>
      <c r="G32" s="93">
        <f>SUM(G25:G30)</f>
        <v>24.209999999999997</v>
      </c>
      <c r="H32" s="93">
        <f t="shared" ref="H32:I32" si="2">SUM(H25:H30)</f>
        <v>23.189999999999998</v>
      </c>
      <c r="I32" s="93">
        <f t="shared" si="2"/>
        <v>61.949999999999996</v>
      </c>
      <c r="J32" s="93">
        <f>SUM(J25:J30)</f>
        <v>553.46</v>
      </c>
      <c r="K32" s="88"/>
      <c r="L32" s="73">
        <f>SUM(L25:L30)</f>
        <v>104.4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2" t="s">
        <v>69</v>
      </c>
      <c r="F33" s="79">
        <v>80</v>
      </c>
      <c r="G33" s="79">
        <v>0.66</v>
      </c>
      <c r="H33" s="79">
        <v>7.1</v>
      </c>
      <c r="I33" s="84">
        <v>5.4</v>
      </c>
      <c r="J33" s="79">
        <v>89.5</v>
      </c>
      <c r="K33" s="89" t="s">
        <v>77</v>
      </c>
      <c r="L33" s="75">
        <v>16</v>
      </c>
    </row>
    <row r="34" spans="1:12" ht="15" x14ac:dyDescent="0.25">
      <c r="A34" s="14"/>
      <c r="B34" s="15"/>
      <c r="C34" s="11"/>
      <c r="D34" s="7" t="s">
        <v>27</v>
      </c>
      <c r="E34" s="60" t="s">
        <v>70</v>
      </c>
      <c r="F34" s="65" t="s">
        <v>76</v>
      </c>
      <c r="G34" s="77">
        <v>4.24</v>
      </c>
      <c r="H34" s="77">
        <v>2.75</v>
      </c>
      <c r="I34" s="82">
        <v>15.97</v>
      </c>
      <c r="J34" s="77">
        <v>105.25</v>
      </c>
      <c r="K34" s="87">
        <v>98</v>
      </c>
      <c r="L34" s="71">
        <v>34</v>
      </c>
    </row>
    <row r="35" spans="1:12" ht="15" x14ac:dyDescent="0.25">
      <c r="A35" s="14"/>
      <c r="B35" s="15"/>
      <c r="C35" s="11"/>
      <c r="D35" s="7" t="s">
        <v>28</v>
      </c>
      <c r="E35" s="60" t="s">
        <v>71</v>
      </c>
      <c r="F35" s="77">
        <v>120</v>
      </c>
      <c r="G35" s="77">
        <v>19</v>
      </c>
      <c r="H35" s="77">
        <v>15.44</v>
      </c>
      <c r="I35" s="82">
        <v>18.32</v>
      </c>
      <c r="J35" s="77">
        <v>288</v>
      </c>
      <c r="K35" s="87" t="s">
        <v>78</v>
      </c>
      <c r="L35" s="71">
        <v>66.3</v>
      </c>
    </row>
    <row r="36" spans="1:12" ht="15" x14ac:dyDescent="0.25">
      <c r="A36" s="14"/>
      <c r="B36" s="15"/>
      <c r="C36" s="11"/>
      <c r="D36" s="7" t="s">
        <v>29</v>
      </c>
      <c r="E36" s="60" t="s">
        <v>72</v>
      </c>
      <c r="F36" s="77">
        <v>150</v>
      </c>
      <c r="G36" s="77">
        <v>3</v>
      </c>
      <c r="H36" s="77">
        <v>4.3</v>
      </c>
      <c r="I36" s="82">
        <v>27.13</v>
      </c>
      <c r="J36" s="77">
        <v>159.25</v>
      </c>
      <c r="K36" s="87">
        <v>334</v>
      </c>
      <c r="L36" s="71">
        <v>23</v>
      </c>
    </row>
    <row r="37" spans="1:12" ht="15" x14ac:dyDescent="0.25">
      <c r="A37" s="14"/>
      <c r="B37" s="15"/>
      <c r="C37" s="11"/>
      <c r="D37" s="7" t="s">
        <v>30</v>
      </c>
      <c r="E37" s="60" t="s">
        <v>73</v>
      </c>
      <c r="F37" s="77">
        <v>45</v>
      </c>
      <c r="G37" s="77">
        <v>1.78</v>
      </c>
      <c r="H37" s="77">
        <v>0.5</v>
      </c>
      <c r="I37" s="82">
        <v>20.7</v>
      </c>
      <c r="J37" s="77">
        <v>94.4</v>
      </c>
      <c r="K37" s="87">
        <v>3</v>
      </c>
      <c r="L37" s="71">
        <v>4.8</v>
      </c>
    </row>
    <row r="38" spans="1:12" ht="15" x14ac:dyDescent="0.25">
      <c r="A38" s="14"/>
      <c r="B38" s="15"/>
      <c r="C38" s="11"/>
      <c r="D38" s="7" t="s">
        <v>31</v>
      </c>
      <c r="E38" s="60" t="s">
        <v>42</v>
      </c>
      <c r="F38" s="77">
        <v>30</v>
      </c>
      <c r="G38" s="77">
        <v>1.65</v>
      </c>
      <c r="H38" s="77">
        <v>0.56999999999999995</v>
      </c>
      <c r="I38" s="82">
        <v>13.1</v>
      </c>
      <c r="J38" s="77">
        <v>64.349999999999994</v>
      </c>
      <c r="K38" s="87">
        <v>1</v>
      </c>
      <c r="L38" s="71">
        <v>5.4</v>
      </c>
    </row>
    <row r="39" spans="1:12" ht="15" x14ac:dyDescent="0.25">
      <c r="A39" s="14"/>
      <c r="B39" s="15"/>
      <c r="C39" s="11"/>
      <c r="D39" s="7" t="s">
        <v>32</v>
      </c>
      <c r="E39" s="60" t="s">
        <v>74</v>
      </c>
      <c r="F39" s="77">
        <v>200</v>
      </c>
      <c r="G39" s="80">
        <v>0.5</v>
      </c>
      <c r="H39" s="80">
        <v>0</v>
      </c>
      <c r="I39" s="85">
        <v>19.8</v>
      </c>
      <c r="J39" s="77">
        <v>81</v>
      </c>
      <c r="K39" s="90" t="s">
        <v>79</v>
      </c>
      <c r="L39" s="71">
        <v>7</v>
      </c>
    </row>
    <row r="40" spans="1:12" ht="15.75" thickBot="1" x14ac:dyDescent="0.3">
      <c r="A40" s="14"/>
      <c r="B40" s="15"/>
      <c r="C40" s="11"/>
      <c r="D40" s="6"/>
      <c r="E40" s="42"/>
      <c r="F40" s="43"/>
      <c r="G40" s="93"/>
      <c r="H40" s="93"/>
      <c r="I40" s="93"/>
      <c r="J40" s="9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.75" thickBot="1" x14ac:dyDescent="0.3">
      <c r="A42" s="16"/>
      <c r="B42" s="17"/>
      <c r="C42" s="8"/>
      <c r="D42" s="18" t="s">
        <v>33</v>
      </c>
      <c r="E42" s="9"/>
      <c r="F42" s="95">
        <v>845</v>
      </c>
      <c r="G42" s="93">
        <f>SUM(G33:G41)</f>
        <v>30.83</v>
      </c>
      <c r="H42" s="93">
        <f>SUM(H33:H41)</f>
        <v>30.66</v>
      </c>
      <c r="I42" s="93">
        <f>SUM(I33:I41)</f>
        <v>120.41999999999999</v>
      </c>
      <c r="J42" s="93">
        <f>SUM(J33:J39)</f>
        <v>881.75</v>
      </c>
      <c r="K42" s="44"/>
      <c r="L42" s="73">
        <f>SUM(L33:L41)</f>
        <v>156.50000000000003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1405</v>
      </c>
      <c r="G43" s="32">
        <f t="shared" ref="G43" si="3">G32+G42</f>
        <v>55.039999999999992</v>
      </c>
      <c r="H43" s="32">
        <f t="shared" ref="H43" si="4">H32+H42</f>
        <v>53.849999999999994</v>
      </c>
      <c r="I43" s="32">
        <f t="shared" ref="I43:J43" si="5">I32+I42</f>
        <v>182.36999999999998</v>
      </c>
      <c r="J43" s="32">
        <f t="shared" si="5"/>
        <v>1435.21</v>
      </c>
      <c r="K43" s="32"/>
      <c r="L43" s="32">
        <f t="shared" ref="J43:L43" si="6">L32+L42</f>
        <v>260.90000000000003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9" t="s">
        <v>80</v>
      </c>
      <c r="F44" s="63" t="s">
        <v>90</v>
      </c>
      <c r="G44" s="70">
        <v>16.600000000000001</v>
      </c>
      <c r="H44" s="70">
        <v>13.7</v>
      </c>
      <c r="I44" s="97">
        <v>35.700000000000003</v>
      </c>
      <c r="J44" s="70">
        <v>332</v>
      </c>
      <c r="K44" s="86">
        <v>224</v>
      </c>
      <c r="L44" s="64">
        <v>56.8</v>
      </c>
    </row>
    <row r="45" spans="1:12" ht="15" x14ac:dyDescent="0.25">
      <c r="A45" s="23"/>
      <c r="B45" s="15"/>
      <c r="C45" s="11"/>
      <c r="D45" s="6"/>
      <c r="E45" s="60"/>
      <c r="F45" s="65"/>
      <c r="G45" s="71"/>
      <c r="H45" s="71"/>
      <c r="I45" s="98"/>
      <c r="J45" s="71"/>
      <c r="K45" s="87"/>
      <c r="L45" s="64"/>
    </row>
    <row r="46" spans="1:12" ht="15" x14ac:dyDescent="0.25">
      <c r="A46" s="23"/>
      <c r="B46" s="15"/>
      <c r="C46" s="11"/>
      <c r="D46" s="7" t="s">
        <v>22</v>
      </c>
      <c r="E46" s="60" t="s">
        <v>81</v>
      </c>
      <c r="F46" s="65" t="s">
        <v>50</v>
      </c>
      <c r="G46" s="71">
        <v>0.3</v>
      </c>
      <c r="H46" s="71">
        <v>0</v>
      </c>
      <c r="I46" s="98">
        <v>6.7</v>
      </c>
      <c r="J46" s="71">
        <v>27.9</v>
      </c>
      <c r="K46" s="87" t="s">
        <v>94</v>
      </c>
      <c r="L46" s="64">
        <v>10</v>
      </c>
    </row>
    <row r="47" spans="1:12" ht="15.75" thickBot="1" x14ac:dyDescent="0.3">
      <c r="A47" s="23"/>
      <c r="B47" s="15"/>
      <c r="C47" s="11"/>
      <c r="D47" s="7" t="s">
        <v>23</v>
      </c>
      <c r="E47" s="60" t="s">
        <v>82</v>
      </c>
      <c r="F47" s="65" t="s">
        <v>91</v>
      </c>
      <c r="G47" s="71">
        <v>2.4</v>
      </c>
      <c r="H47" s="71">
        <v>4.43</v>
      </c>
      <c r="I47" s="98">
        <v>14.6</v>
      </c>
      <c r="J47" s="71">
        <v>107.9</v>
      </c>
      <c r="K47" s="87">
        <v>1</v>
      </c>
      <c r="L47" s="64">
        <v>7.6</v>
      </c>
    </row>
    <row r="48" spans="1:12" ht="30.75" thickBot="1" x14ac:dyDescent="0.3">
      <c r="A48" s="23"/>
      <c r="B48" s="15"/>
      <c r="C48" s="11"/>
      <c r="D48" s="7" t="s">
        <v>24</v>
      </c>
      <c r="E48" s="59" t="s">
        <v>83</v>
      </c>
      <c r="F48" s="68" t="s">
        <v>92</v>
      </c>
      <c r="G48" s="69">
        <v>2.52</v>
      </c>
      <c r="H48" s="69">
        <v>5.25</v>
      </c>
      <c r="I48" s="99">
        <v>11.7</v>
      </c>
      <c r="J48" s="69">
        <v>104.1</v>
      </c>
      <c r="K48" s="86">
        <v>5</v>
      </c>
      <c r="L48" s="105">
        <v>30</v>
      </c>
    </row>
    <row r="49" spans="1:12" ht="15" x14ac:dyDescent="0.25">
      <c r="A49" s="23"/>
      <c r="B49" s="15"/>
      <c r="C49" s="11"/>
      <c r="D49" s="6"/>
      <c r="E49" s="59"/>
      <c r="F49" s="63"/>
      <c r="G49" s="70"/>
      <c r="H49" s="70"/>
      <c r="I49" s="97"/>
      <c r="J49" s="70"/>
      <c r="K49" s="86"/>
      <c r="L49" s="64"/>
    </row>
    <row r="50" spans="1:12" ht="15" x14ac:dyDescent="0.25">
      <c r="A50" s="23"/>
      <c r="B50" s="15"/>
      <c r="C50" s="11"/>
      <c r="D50" s="6"/>
      <c r="E50" s="60"/>
      <c r="F50" s="65"/>
      <c r="G50" s="71"/>
      <c r="H50" s="71"/>
      <c r="I50" s="98"/>
      <c r="J50" s="71"/>
      <c r="K50" s="87"/>
      <c r="L50" s="106"/>
    </row>
    <row r="51" spans="1:12" ht="15.75" thickBot="1" x14ac:dyDescent="0.3">
      <c r="A51" s="24"/>
      <c r="B51" s="17"/>
      <c r="C51" s="8"/>
      <c r="D51" s="18" t="s">
        <v>33</v>
      </c>
      <c r="E51" s="61" t="s">
        <v>84</v>
      </c>
      <c r="F51" s="72" t="s">
        <v>93</v>
      </c>
      <c r="G51" s="73">
        <f t="shared" ref="G51:I51" si="7">SUM(G44:G49)</f>
        <v>21.82</v>
      </c>
      <c r="H51" s="73">
        <f t="shared" si="7"/>
        <v>23.38</v>
      </c>
      <c r="I51" s="73">
        <f t="shared" si="7"/>
        <v>68.7</v>
      </c>
      <c r="J51" s="73">
        <f>SUM(J44:J49)</f>
        <v>571.9</v>
      </c>
      <c r="K51" s="88"/>
      <c r="L51" s="73">
        <f>SUM(L44:L50)</f>
        <v>104.39999999999999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2" t="s">
        <v>85</v>
      </c>
      <c r="F52" s="74" t="s">
        <v>55</v>
      </c>
      <c r="G52" s="75">
        <v>6.08</v>
      </c>
      <c r="H52" s="75">
        <v>8.5</v>
      </c>
      <c r="I52" s="100">
        <v>10.119999999999999</v>
      </c>
      <c r="J52" s="75">
        <v>141.30000000000001</v>
      </c>
      <c r="K52" s="89">
        <v>74</v>
      </c>
      <c r="L52" s="66">
        <v>29</v>
      </c>
    </row>
    <row r="53" spans="1:12" ht="15" x14ac:dyDescent="0.25">
      <c r="A53" s="23"/>
      <c r="B53" s="15"/>
      <c r="C53" s="11"/>
      <c r="D53" s="7" t="s">
        <v>27</v>
      </c>
      <c r="E53" s="60" t="s">
        <v>86</v>
      </c>
      <c r="F53" s="65" t="s">
        <v>56</v>
      </c>
      <c r="G53" s="71">
        <v>4.57</v>
      </c>
      <c r="H53" s="71">
        <v>4.84</v>
      </c>
      <c r="I53" s="98">
        <v>13.4</v>
      </c>
      <c r="J53" s="71">
        <v>115.16</v>
      </c>
      <c r="K53" s="87">
        <v>91</v>
      </c>
      <c r="L53" s="66">
        <v>30</v>
      </c>
    </row>
    <row r="54" spans="1:12" ht="15" x14ac:dyDescent="0.25">
      <c r="A54" s="23"/>
      <c r="B54" s="15"/>
      <c r="C54" s="11"/>
      <c r="D54" s="7" t="s">
        <v>28</v>
      </c>
      <c r="E54" s="60" t="s">
        <v>87</v>
      </c>
      <c r="F54" s="65">
        <v>100</v>
      </c>
      <c r="G54" s="71">
        <v>9.8800000000000008</v>
      </c>
      <c r="H54" s="71">
        <v>10.64</v>
      </c>
      <c r="I54" s="98">
        <v>18.91</v>
      </c>
      <c r="J54" s="71">
        <v>210.8</v>
      </c>
      <c r="K54" s="87" t="s">
        <v>95</v>
      </c>
      <c r="L54" s="64">
        <v>47.3</v>
      </c>
    </row>
    <row r="55" spans="1:12" ht="15.75" thickBot="1" x14ac:dyDescent="0.3">
      <c r="A55" s="23"/>
      <c r="B55" s="15"/>
      <c r="C55" s="11"/>
      <c r="D55" s="7" t="s">
        <v>29</v>
      </c>
      <c r="E55" s="60" t="s">
        <v>88</v>
      </c>
      <c r="F55" s="65">
        <v>150</v>
      </c>
      <c r="G55" s="71">
        <v>3.1</v>
      </c>
      <c r="H55" s="71">
        <v>5.3</v>
      </c>
      <c r="I55" s="98">
        <v>20.3</v>
      </c>
      <c r="J55" s="71">
        <v>141</v>
      </c>
      <c r="K55" s="87">
        <v>335</v>
      </c>
      <c r="L55" s="66">
        <v>20</v>
      </c>
    </row>
    <row r="56" spans="1:12" ht="15.75" thickBot="1" x14ac:dyDescent="0.3">
      <c r="A56" s="23"/>
      <c r="B56" s="15"/>
      <c r="C56" s="11"/>
      <c r="D56" s="7" t="s">
        <v>31</v>
      </c>
      <c r="E56" s="60" t="s">
        <v>73</v>
      </c>
      <c r="F56" s="65" t="s">
        <v>58</v>
      </c>
      <c r="G56" s="71">
        <v>1.78</v>
      </c>
      <c r="H56" s="71">
        <v>0.5</v>
      </c>
      <c r="I56" s="98">
        <v>20.7</v>
      </c>
      <c r="J56" s="71">
        <v>94.4</v>
      </c>
      <c r="K56" s="86">
        <v>3</v>
      </c>
      <c r="L56" s="71">
        <v>4.8</v>
      </c>
    </row>
    <row r="57" spans="1:12" ht="15" x14ac:dyDescent="0.25">
      <c r="A57" s="23"/>
      <c r="B57" s="15"/>
      <c r="C57" s="11"/>
      <c r="D57" s="7" t="s">
        <v>32</v>
      </c>
      <c r="E57" s="60" t="s">
        <v>42</v>
      </c>
      <c r="F57" s="65" t="s">
        <v>52</v>
      </c>
      <c r="G57" s="71">
        <v>1.65</v>
      </c>
      <c r="H57" s="71">
        <v>0.56999999999999995</v>
      </c>
      <c r="I57" s="98">
        <v>13.1</v>
      </c>
      <c r="J57" s="71">
        <v>64.349999999999994</v>
      </c>
      <c r="K57" s="86">
        <v>1</v>
      </c>
      <c r="L57" s="71">
        <v>5.4</v>
      </c>
    </row>
    <row r="58" spans="1:12" ht="15" x14ac:dyDescent="0.25">
      <c r="A58" s="23"/>
      <c r="B58" s="15"/>
      <c r="C58" s="11"/>
      <c r="D58" s="7" t="s">
        <v>30</v>
      </c>
      <c r="E58" s="60" t="s">
        <v>89</v>
      </c>
      <c r="F58" s="65">
        <v>200</v>
      </c>
      <c r="G58" s="101">
        <v>0.2</v>
      </c>
      <c r="H58" s="101">
        <v>0.26</v>
      </c>
      <c r="I58" s="102">
        <v>22.3</v>
      </c>
      <c r="J58" s="71">
        <v>92</v>
      </c>
      <c r="K58" s="90">
        <v>442</v>
      </c>
      <c r="L58" s="71">
        <v>20</v>
      </c>
    </row>
    <row r="59" spans="1:12" ht="15" x14ac:dyDescent="0.25">
      <c r="A59" s="23"/>
      <c r="B59" s="15"/>
      <c r="C59" s="11"/>
      <c r="D59" s="7"/>
      <c r="E59" s="60"/>
      <c r="F59" s="65"/>
      <c r="G59" s="101"/>
      <c r="H59" s="101"/>
      <c r="I59" s="102"/>
      <c r="J59" s="71"/>
      <c r="K59" s="90"/>
      <c r="L59" s="71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03" t="s">
        <v>59</v>
      </c>
      <c r="G61" s="104">
        <f>SUM(G52:G60)</f>
        <v>27.26</v>
      </c>
      <c r="H61" s="104">
        <f>SUM(H52:H60)</f>
        <v>30.610000000000003</v>
      </c>
      <c r="I61" s="104">
        <f>SUM(I52:I60)</f>
        <v>118.83</v>
      </c>
      <c r="J61" s="94">
        <f t="shared" ref="J61:L61" si="8">SUM(J52:J60)</f>
        <v>859.01</v>
      </c>
      <c r="K61" s="25"/>
      <c r="L61" s="94">
        <f t="shared" si="8"/>
        <v>156.5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1430</v>
      </c>
      <c r="G62" s="32">
        <f t="shared" ref="G62" si="9">G51+G61</f>
        <v>49.08</v>
      </c>
      <c r="H62" s="32">
        <f t="shared" ref="H62" si="10">H51+H61</f>
        <v>53.99</v>
      </c>
      <c r="I62" s="32">
        <f t="shared" ref="I62" si="11">I51+I61</f>
        <v>187.53</v>
      </c>
      <c r="J62" s="32">
        <f t="shared" ref="J62:L62" si="12">J51+J61</f>
        <v>1430.9099999999999</v>
      </c>
      <c r="K62" s="32"/>
      <c r="L62" s="32">
        <f t="shared" si="12"/>
        <v>260.89999999999998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9" t="s">
        <v>96</v>
      </c>
      <c r="F63" s="63" t="s">
        <v>104</v>
      </c>
      <c r="G63" s="70">
        <v>12.51</v>
      </c>
      <c r="H63" s="70">
        <v>6.71</v>
      </c>
      <c r="I63" s="97">
        <v>27.34</v>
      </c>
      <c r="J63" s="70">
        <v>219.8</v>
      </c>
      <c r="K63" s="86">
        <v>291</v>
      </c>
      <c r="L63" s="70">
        <v>34.4</v>
      </c>
    </row>
    <row r="64" spans="1:12" ht="15" x14ac:dyDescent="0.25">
      <c r="A64" s="23"/>
      <c r="B64" s="15"/>
      <c r="C64" s="11"/>
      <c r="D64" s="6"/>
      <c r="E64" s="60"/>
      <c r="F64" s="65"/>
      <c r="G64" s="71"/>
      <c r="H64" s="71"/>
      <c r="I64" s="98"/>
      <c r="J64" s="71"/>
      <c r="K64" s="87"/>
      <c r="L64" s="71"/>
    </row>
    <row r="65" spans="1:12" ht="15" x14ac:dyDescent="0.25">
      <c r="A65" s="23"/>
      <c r="B65" s="15"/>
      <c r="C65" s="11"/>
      <c r="D65" s="7" t="s">
        <v>22</v>
      </c>
      <c r="E65" s="60" t="s">
        <v>97</v>
      </c>
      <c r="F65" s="65">
        <v>200</v>
      </c>
      <c r="G65" s="71">
        <v>4.5</v>
      </c>
      <c r="H65" s="71">
        <v>4.3499999999999996</v>
      </c>
      <c r="I65" s="98">
        <v>12.5</v>
      </c>
      <c r="J65" s="71">
        <v>107.2</v>
      </c>
      <c r="K65" s="87" t="s">
        <v>109</v>
      </c>
      <c r="L65" s="71">
        <v>14</v>
      </c>
    </row>
    <row r="66" spans="1:12" ht="15.75" thickBot="1" x14ac:dyDescent="0.3">
      <c r="A66" s="23"/>
      <c r="B66" s="15"/>
      <c r="C66" s="11"/>
      <c r="D66" s="7" t="s">
        <v>23</v>
      </c>
      <c r="E66" s="60" t="s">
        <v>41</v>
      </c>
      <c r="F66" s="65" t="s">
        <v>51</v>
      </c>
      <c r="G66" s="71">
        <v>1.69</v>
      </c>
      <c r="H66" s="71">
        <v>3.63</v>
      </c>
      <c r="I66" s="98">
        <v>29.28</v>
      </c>
      <c r="J66" s="71">
        <v>156.5</v>
      </c>
      <c r="K66" s="87">
        <v>2</v>
      </c>
      <c r="L66" s="71">
        <v>20</v>
      </c>
    </row>
    <row r="67" spans="1:12" ht="15" x14ac:dyDescent="0.25">
      <c r="A67" s="23"/>
      <c r="B67" s="15"/>
      <c r="C67" s="11"/>
      <c r="D67" s="7" t="s">
        <v>24</v>
      </c>
      <c r="E67" s="59" t="s">
        <v>98</v>
      </c>
      <c r="F67" s="63" t="s">
        <v>105</v>
      </c>
      <c r="G67" s="70">
        <v>0.8</v>
      </c>
      <c r="H67" s="70">
        <v>0.6</v>
      </c>
      <c r="I67" s="97">
        <v>20.6</v>
      </c>
      <c r="J67" s="70">
        <v>94</v>
      </c>
      <c r="K67" s="108">
        <v>6</v>
      </c>
      <c r="L67" s="70">
        <v>36</v>
      </c>
    </row>
    <row r="68" spans="1:12" ht="15" x14ac:dyDescent="0.25">
      <c r="A68" s="23"/>
      <c r="B68" s="15"/>
      <c r="C68" s="11"/>
      <c r="D68" s="6"/>
      <c r="E68" s="60"/>
      <c r="F68" s="65"/>
      <c r="G68" s="71"/>
      <c r="H68" s="71"/>
      <c r="I68" s="98"/>
      <c r="J68" s="71"/>
      <c r="K68" s="87"/>
      <c r="L68" s="71"/>
    </row>
    <row r="69" spans="1:12" ht="15.75" thickBot="1" x14ac:dyDescent="0.3">
      <c r="A69" s="23"/>
      <c r="B69" s="15"/>
      <c r="C69" s="11"/>
      <c r="D69" s="6"/>
      <c r="E69" s="61" t="s">
        <v>44</v>
      </c>
      <c r="F69" s="72" t="s">
        <v>106</v>
      </c>
      <c r="G69" s="73">
        <f t="shared" ref="G69:I69" si="13">SUM(G63:G68)</f>
        <v>19.5</v>
      </c>
      <c r="H69" s="73">
        <f t="shared" si="13"/>
        <v>15.289999999999997</v>
      </c>
      <c r="I69" s="73">
        <f t="shared" si="13"/>
        <v>89.72</v>
      </c>
      <c r="J69" s="73">
        <f>SUM(J63:J68)</f>
        <v>577.5</v>
      </c>
      <c r="K69" s="88"/>
      <c r="L69" s="73">
        <f>SUM(L63:L68)</f>
        <v>104.4</v>
      </c>
    </row>
    <row r="70" spans="1:12" ht="15" x14ac:dyDescent="0.25">
      <c r="A70" s="24"/>
      <c r="B70" s="17"/>
      <c r="C70" s="8"/>
      <c r="D70" s="18" t="s">
        <v>33</v>
      </c>
      <c r="E70" s="62"/>
      <c r="F70" s="74"/>
      <c r="G70" s="75"/>
      <c r="H70" s="75"/>
      <c r="I70" s="100"/>
      <c r="J70" s="75"/>
      <c r="K70" s="89"/>
      <c r="L70" s="75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2" t="s">
        <v>99</v>
      </c>
      <c r="F71" s="74" t="s">
        <v>55</v>
      </c>
      <c r="G71" s="75">
        <v>0.45</v>
      </c>
      <c r="H71" s="75">
        <v>0.08</v>
      </c>
      <c r="I71" s="100">
        <v>1.5</v>
      </c>
      <c r="J71" s="75">
        <v>8.4700000000000006</v>
      </c>
      <c r="K71" s="89" t="s">
        <v>110</v>
      </c>
      <c r="L71" s="75">
        <v>21</v>
      </c>
    </row>
    <row r="72" spans="1:12" ht="15" x14ac:dyDescent="0.25">
      <c r="A72" s="23"/>
      <c r="B72" s="15"/>
      <c r="C72" s="11"/>
      <c r="D72" s="7" t="s">
        <v>27</v>
      </c>
      <c r="E72" s="60" t="s">
        <v>100</v>
      </c>
      <c r="F72" s="65" t="s">
        <v>50</v>
      </c>
      <c r="G72" s="71">
        <v>2.4300000000000002</v>
      </c>
      <c r="H72" s="71">
        <v>3.95</v>
      </c>
      <c r="I72" s="98">
        <v>9.4600000000000009</v>
      </c>
      <c r="J72" s="71">
        <v>83.6</v>
      </c>
      <c r="K72" s="87">
        <v>76</v>
      </c>
      <c r="L72" s="71">
        <v>17</v>
      </c>
    </row>
    <row r="73" spans="1:12" ht="15" x14ac:dyDescent="0.25">
      <c r="A73" s="23"/>
      <c r="B73" s="15"/>
      <c r="C73" s="11"/>
      <c r="D73" s="7" t="s">
        <v>28</v>
      </c>
      <c r="E73" s="60" t="s">
        <v>101</v>
      </c>
      <c r="F73" s="65" t="s">
        <v>107</v>
      </c>
      <c r="G73" s="71">
        <v>15.24</v>
      </c>
      <c r="H73" s="71">
        <v>16.399999999999999</v>
      </c>
      <c r="I73" s="98">
        <v>13.88</v>
      </c>
      <c r="J73" s="71">
        <v>264.8</v>
      </c>
      <c r="K73" s="87" t="s">
        <v>111</v>
      </c>
      <c r="L73" s="71">
        <v>69.3</v>
      </c>
    </row>
    <row r="74" spans="1:12" ht="15" x14ac:dyDescent="0.25">
      <c r="A74" s="23"/>
      <c r="B74" s="15"/>
      <c r="C74" s="11"/>
      <c r="D74" s="7" t="s">
        <v>29</v>
      </c>
      <c r="E74" s="60" t="s">
        <v>102</v>
      </c>
      <c r="F74" s="65" t="s">
        <v>104</v>
      </c>
      <c r="G74" s="71">
        <v>4.2</v>
      </c>
      <c r="H74" s="71">
        <v>8.1999999999999993</v>
      </c>
      <c r="I74" s="98">
        <v>15.7</v>
      </c>
      <c r="J74" s="71">
        <v>153.6</v>
      </c>
      <c r="K74" s="87">
        <v>351</v>
      </c>
      <c r="L74" s="71">
        <v>24</v>
      </c>
    </row>
    <row r="75" spans="1:12" ht="15.75" thickBot="1" x14ac:dyDescent="0.3">
      <c r="A75" s="23"/>
      <c r="B75" s="15"/>
      <c r="C75" s="11"/>
      <c r="D75" s="7" t="s">
        <v>32</v>
      </c>
      <c r="E75" s="60" t="s">
        <v>73</v>
      </c>
      <c r="F75" s="65" t="s">
        <v>58</v>
      </c>
      <c r="G75" s="71">
        <v>1.78</v>
      </c>
      <c r="H75" s="71">
        <v>0.5</v>
      </c>
      <c r="I75" s="98">
        <v>20.7</v>
      </c>
      <c r="J75" s="71">
        <v>94.4</v>
      </c>
      <c r="K75" s="87">
        <v>3</v>
      </c>
      <c r="L75" s="71">
        <v>4.8</v>
      </c>
    </row>
    <row r="76" spans="1:12" ht="15" x14ac:dyDescent="0.25">
      <c r="A76" s="23"/>
      <c r="B76" s="15"/>
      <c r="C76" s="11"/>
      <c r="D76" s="7" t="s">
        <v>31</v>
      </c>
      <c r="E76" s="60" t="s">
        <v>42</v>
      </c>
      <c r="F76" s="65" t="s">
        <v>52</v>
      </c>
      <c r="G76" s="71">
        <v>1.65</v>
      </c>
      <c r="H76" s="71">
        <v>0.56999999999999995</v>
      </c>
      <c r="I76" s="98">
        <v>13.1</v>
      </c>
      <c r="J76" s="71">
        <v>64.349999999999994</v>
      </c>
      <c r="K76" s="86">
        <v>1</v>
      </c>
      <c r="L76" s="71">
        <v>5.4</v>
      </c>
    </row>
    <row r="77" spans="1:12" ht="15" x14ac:dyDescent="0.25">
      <c r="A77" s="23"/>
      <c r="B77" s="15"/>
      <c r="C77" s="11"/>
      <c r="D77" s="7" t="s">
        <v>30</v>
      </c>
      <c r="E77" s="60" t="s">
        <v>103</v>
      </c>
      <c r="F77" s="65">
        <v>200</v>
      </c>
      <c r="G77" s="101">
        <v>0.7</v>
      </c>
      <c r="H77" s="101">
        <v>0.1</v>
      </c>
      <c r="I77" s="102">
        <v>37</v>
      </c>
      <c r="J77" s="71">
        <v>151</v>
      </c>
      <c r="K77" s="90">
        <v>406</v>
      </c>
      <c r="L77" s="71">
        <v>15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03" t="s">
        <v>108</v>
      </c>
      <c r="G80" s="94">
        <f t="shared" ref="G80" si="14">SUM(G71:G79)</f>
        <v>26.45</v>
      </c>
      <c r="H80" s="94">
        <f t="shared" ref="H80" si="15">SUM(H71:H79)</f>
        <v>29.8</v>
      </c>
      <c r="I80" s="94">
        <f t="shared" ref="I80" si="16">SUM(I71:I79)</f>
        <v>111.34</v>
      </c>
      <c r="J80" s="94">
        <f t="shared" ref="J80:L80" si="17">SUM(J71:J79)</f>
        <v>820.22</v>
      </c>
      <c r="K80" s="109"/>
      <c r="L80" s="94">
        <f t="shared" si="17"/>
        <v>156.50000000000003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107">
        <f>F69+F80</f>
        <v>1435</v>
      </c>
      <c r="G81" s="92">
        <f>G69+G80</f>
        <v>45.95</v>
      </c>
      <c r="H81" s="92">
        <f>H69+H80</f>
        <v>45.089999999999996</v>
      </c>
      <c r="I81" s="92">
        <f>I69+I80</f>
        <v>201.06</v>
      </c>
      <c r="J81" s="92">
        <f>J69+J80</f>
        <v>1397.72</v>
      </c>
      <c r="K81" s="32"/>
      <c r="L81" s="32">
        <f t="shared" ref="J81:L81" si="18">L70+L80</f>
        <v>156.50000000000003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9" t="s">
        <v>112</v>
      </c>
      <c r="F82" s="76">
        <v>160</v>
      </c>
      <c r="G82" s="70">
        <v>8.73</v>
      </c>
      <c r="H82" s="70">
        <v>10.5</v>
      </c>
      <c r="I82" s="97">
        <v>36.299999999999997</v>
      </c>
      <c r="J82" s="70">
        <v>274.60000000000002</v>
      </c>
      <c r="K82" s="63" t="s">
        <v>124</v>
      </c>
      <c r="L82" s="70">
        <v>48.4</v>
      </c>
    </row>
    <row r="83" spans="1:12" ht="15" x14ac:dyDescent="0.25">
      <c r="A83" s="23"/>
      <c r="B83" s="15"/>
      <c r="C83" s="11"/>
      <c r="D83" s="6"/>
      <c r="E83" s="60"/>
      <c r="F83" s="77"/>
      <c r="G83" s="71"/>
      <c r="H83" s="71"/>
      <c r="I83" s="98"/>
      <c r="J83" s="71"/>
      <c r="K83" s="65"/>
      <c r="L83" s="71"/>
    </row>
    <row r="84" spans="1:12" ht="15" x14ac:dyDescent="0.25">
      <c r="A84" s="23"/>
      <c r="B84" s="15"/>
      <c r="C84" s="11"/>
      <c r="D84" s="7" t="s">
        <v>22</v>
      </c>
      <c r="E84" s="60" t="s">
        <v>113</v>
      </c>
      <c r="F84" s="77">
        <v>200</v>
      </c>
      <c r="G84" s="71">
        <v>0.2</v>
      </c>
      <c r="H84" s="71">
        <v>0</v>
      </c>
      <c r="I84" s="98">
        <v>6.5</v>
      </c>
      <c r="J84" s="71">
        <v>26.8</v>
      </c>
      <c r="K84" s="65" t="s">
        <v>125</v>
      </c>
      <c r="L84" s="71">
        <v>5</v>
      </c>
    </row>
    <row r="85" spans="1:12" ht="15.75" thickBot="1" x14ac:dyDescent="0.3">
      <c r="A85" s="23"/>
      <c r="B85" s="15"/>
      <c r="C85" s="11"/>
      <c r="D85" s="110" t="s">
        <v>121</v>
      </c>
      <c r="E85" s="60" t="s">
        <v>114</v>
      </c>
      <c r="F85" s="65" t="s">
        <v>122</v>
      </c>
      <c r="G85" s="71">
        <v>0.03</v>
      </c>
      <c r="H85" s="71">
        <v>0.03</v>
      </c>
      <c r="I85" s="98">
        <v>27.9</v>
      </c>
      <c r="J85" s="71">
        <v>112</v>
      </c>
      <c r="K85" s="65" t="s">
        <v>126</v>
      </c>
      <c r="L85" s="71">
        <v>21</v>
      </c>
    </row>
    <row r="86" spans="1:12" ht="30" x14ac:dyDescent="0.25">
      <c r="A86" s="23"/>
      <c r="B86" s="15"/>
      <c r="C86" s="11"/>
      <c r="D86" s="110" t="s">
        <v>120</v>
      </c>
      <c r="E86" s="60" t="s">
        <v>115</v>
      </c>
      <c r="F86" s="77">
        <v>210</v>
      </c>
      <c r="G86" s="71">
        <v>2.52</v>
      </c>
      <c r="H86" s="71">
        <v>5.25</v>
      </c>
      <c r="I86" s="98">
        <v>11.7</v>
      </c>
      <c r="J86" s="71">
        <v>104.1</v>
      </c>
      <c r="K86" s="63" t="s">
        <v>127</v>
      </c>
      <c r="L86" s="71">
        <v>30</v>
      </c>
    </row>
    <row r="87" spans="1:12" ht="15.75" thickBot="1" x14ac:dyDescent="0.3">
      <c r="A87" s="23"/>
      <c r="B87" s="15"/>
      <c r="C87" s="11"/>
      <c r="D87" s="6"/>
      <c r="E87" s="121"/>
      <c r="F87" s="93"/>
      <c r="G87" s="73">
        <f t="shared" ref="G87:I87" si="19">SUM(G82:G86)</f>
        <v>11.479999999999999</v>
      </c>
      <c r="H87" s="73">
        <f t="shared" si="19"/>
        <v>15.78</v>
      </c>
      <c r="I87" s="73">
        <f t="shared" si="19"/>
        <v>82.399999999999991</v>
      </c>
      <c r="J87" s="73">
        <f>SUM(J82:J86)</f>
        <v>517.5</v>
      </c>
      <c r="K87" s="68"/>
      <c r="L87" s="73">
        <f>SUM(L82:L86)</f>
        <v>104.4</v>
      </c>
    </row>
    <row r="88" spans="1:12" ht="15" x14ac:dyDescent="0.25">
      <c r="A88" s="23"/>
      <c r="B88" s="15"/>
      <c r="C88" s="11"/>
      <c r="D88" s="6"/>
      <c r="E88" s="62"/>
      <c r="F88" s="74"/>
      <c r="G88" s="75"/>
      <c r="H88" s="75"/>
      <c r="I88" s="100"/>
      <c r="J88" s="75"/>
      <c r="K88" s="74"/>
      <c r="L88" s="75"/>
    </row>
    <row r="89" spans="1:12" ht="15.75" thickBot="1" x14ac:dyDescent="0.3">
      <c r="A89" s="24"/>
      <c r="B89" s="17"/>
      <c r="C89" s="8"/>
      <c r="D89" s="18" t="s">
        <v>33</v>
      </c>
      <c r="E89" s="60"/>
      <c r="F89" s="93">
        <v>605</v>
      </c>
      <c r="G89" s="71"/>
      <c r="H89" s="71"/>
      <c r="I89" s="98"/>
      <c r="J89" s="71"/>
      <c r="K89" s="65"/>
      <c r="L89" s="71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2" t="s">
        <v>116</v>
      </c>
      <c r="F90" s="74" t="s">
        <v>55</v>
      </c>
      <c r="G90" s="75">
        <v>1.28</v>
      </c>
      <c r="H90" s="75">
        <v>4.08</v>
      </c>
      <c r="I90" s="100">
        <v>6.16</v>
      </c>
      <c r="J90" s="75">
        <v>66.5</v>
      </c>
      <c r="K90" s="74" t="s">
        <v>128</v>
      </c>
      <c r="L90" s="75">
        <v>14</v>
      </c>
    </row>
    <row r="91" spans="1:12" ht="15" x14ac:dyDescent="0.25">
      <c r="A91" s="23"/>
      <c r="B91" s="15"/>
      <c r="C91" s="11"/>
      <c r="D91" s="7" t="s">
        <v>27</v>
      </c>
      <c r="E91" s="60" t="s">
        <v>117</v>
      </c>
      <c r="F91" s="77" t="s">
        <v>123</v>
      </c>
      <c r="G91" s="71">
        <v>4.16</v>
      </c>
      <c r="H91" s="71">
        <v>4.18</v>
      </c>
      <c r="I91" s="98">
        <v>20.11</v>
      </c>
      <c r="J91" s="71">
        <v>134.6</v>
      </c>
      <c r="K91" s="65" t="s">
        <v>129</v>
      </c>
      <c r="L91" s="71">
        <v>20</v>
      </c>
    </row>
    <row r="92" spans="1:12" ht="15.75" thickBot="1" x14ac:dyDescent="0.3">
      <c r="A92" s="23"/>
      <c r="B92" s="15"/>
      <c r="C92" s="11"/>
      <c r="D92" s="7" t="s">
        <v>28</v>
      </c>
      <c r="E92" s="60" t="s">
        <v>118</v>
      </c>
      <c r="F92" s="77">
        <v>250</v>
      </c>
      <c r="G92" s="71">
        <v>17.600000000000001</v>
      </c>
      <c r="H92" s="71">
        <v>25.2</v>
      </c>
      <c r="I92" s="98">
        <v>40.799999999999997</v>
      </c>
      <c r="J92" s="71">
        <v>460.4</v>
      </c>
      <c r="K92" s="65" t="s">
        <v>130</v>
      </c>
      <c r="L92" s="71">
        <v>92.3</v>
      </c>
    </row>
    <row r="93" spans="1:12" ht="15.75" thickBot="1" x14ac:dyDescent="0.3">
      <c r="A93" s="23"/>
      <c r="B93" s="15"/>
      <c r="C93" s="11"/>
      <c r="D93" s="7" t="s">
        <v>29</v>
      </c>
      <c r="E93" s="60"/>
      <c r="F93" s="77"/>
      <c r="G93" s="71"/>
      <c r="H93" s="71"/>
      <c r="I93" s="98"/>
      <c r="J93" s="71"/>
      <c r="K93" s="63"/>
      <c r="L93" s="71"/>
    </row>
    <row r="94" spans="1:12" ht="15.75" thickBot="1" x14ac:dyDescent="0.3">
      <c r="A94" s="23"/>
      <c r="B94" s="15"/>
      <c r="C94" s="11"/>
      <c r="D94" s="7" t="s">
        <v>30</v>
      </c>
      <c r="E94" s="60" t="s">
        <v>119</v>
      </c>
      <c r="F94" s="77">
        <v>200</v>
      </c>
      <c r="G94" s="101">
        <v>0</v>
      </c>
      <c r="H94" s="101">
        <v>0</v>
      </c>
      <c r="I94" s="102">
        <v>22</v>
      </c>
      <c r="J94" s="71">
        <v>88</v>
      </c>
      <c r="K94" s="63" t="s">
        <v>133</v>
      </c>
      <c r="L94" s="71">
        <v>20</v>
      </c>
    </row>
    <row r="95" spans="1:12" ht="15" x14ac:dyDescent="0.25">
      <c r="A95" s="23"/>
      <c r="B95" s="15"/>
      <c r="C95" s="11"/>
      <c r="D95" s="7" t="s">
        <v>31</v>
      </c>
      <c r="E95" s="60" t="s">
        <v>42</v>
      </c>
      <c r="F95" s="77">
        <v>30</v>
      </c>
      <c r="G95" s="71">
        <v>1.65</v>
      </c>
      <c r="H95" s="71">
        <v>0.56999999999999995</v>
      </c>
      <c r="I95" s="98">
        <v>13.1</v>
      </c>
      <c r="J95" s="71">
        <v>64.349999999999994</v>
      </c>
      <c r="K95" s="111" t="s">
        <v>132</v>
      </c>
      <c r="L95" s="71">
        <v>5.4</v>
      </c>
    </row>
    <row r="96" spans="1:12" ht="15" x14ac:dyDescent="0.25">
      <c r="A96" s="23"/>
      <c r="B96" s="15"/>
      <c r="C96" s="11"/>
      <c r="D96" s="7" t="s">
        <v>32</v>
      </c>
      <c r="E96" s="60" t="s">
        <v>73</v>
      </c>
      <c r="F96" s="77">
        <v>45</v>
      </c>
      <c r="G96" s="71">
        <v>1.78</v>
      </c>
      <c r="H96" s="71">
        <v>0.5</v>
      </c>
      <c r="I96" s="98">
        <v>20.7</v>
      </c>
      <c r="J96" s="71">
        <v>94.4</v>
      </c>
      <c r="K96" s="112">
        <v>3</v>
      </c>
      <c r="L96" s="71">
        <v>4.8</v>
      </c>
    </row>
    <row r="97" spans="1:12" ht="15" x14ac:dyDescent="0.25">
      <c r="A97" s="23"/>
      <c r="B97" s="15"/>
      <c r="C97" s="11"/>
      <c r="D97" s="6"/>
      <c r="E97" s="60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94">
        <v>825</v>
      </c>
      <c r="G99" s="104">
        <f>SUM(G90:G98)</f>
        <v>26.470000000000002</v>
      </c>
      <c r="H99" s="94">
        <f t="shared" ref="H99" si="20">SUM(H90:H98)</f>
        <v>34.53</v>
      </c>
      <c r="I99" s="94">
        <f t="shared" ref="I99" si="21">SUM(I90:I98)</f>
        <v>122.86999999999999</v>
      </c>
      <c r="J99" s="94">
        <f t="shared" ref="J99:L99" si="22">SUM(J90:J98)</f>
        <v>908.25</v>
      </c>
      <c r="K99" s="109"/>
      <c r="L99" s="94">
        <f t="shared" si="22"/>
        <v>156.50000000000003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1430</v>
      </c>
      <c r="G100" s="32">
        <f t="shared" ref="G100" si="23">G89+G99</f>
        <v>26.470000000000002</v>
      </c>
      <c r="H100" s="32">
        <f t="shared" ref="H100" si="24">H89+H99</f>
        <v>34.53</v>
      </c>
      <c r="I100" s="32">
        <f t="shared" ref="I100" si="25">I89+I99</f>
        <v>122.86999999999999</v>
      </c>
      <c r="J100" s="92">
        <f>J87+J99</f>
        <v>1425.75</v>
      </c>
      <c r="K100" s="32"/>
      <c r="L100" s="32">
        <f t="shared" ref="J100:L100" si="26">L89+L99</f>
        <v>156.50000000000003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7">SUM(G101:G107)</f>
        <v>0</v>
      </c>
      <c r="H108" s="19">
        <f t="shared" si="27"/>
        <v>0</v>
      </c>
      <c r="I108" s="19">
        <f t="shared" si="27"/>
        <v>0</v>
      </c>
      <c r="J108" s="19">
        <f t="shared" si="27"/>
        <v>0</v>
      </c>
      <c r="K108" s="25"/>
      <c r="L108" s="19">
        <f t="shared" ref="L108" si="28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9">SUM(G109:G117)</f>
        <v>0</v>
      </c>
      <c r="H118" s="19">
        <f t="shared" si="29"/>
        <v>0</v>
      </c>
      <c r="I118" s="19">
        <f t="shared" si="29"/>
        <v>0</v>
      </c>
      <c r="J118" s="19">
        <f t="shared" si="29"/>
        <v>0</v>
      </c>
      <c r="K118" s="25"/>
      <c r="L118" s="19">
        <f t="shared" ref="L118" si="30">SUM(L109:L117)</f>
        <v>0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0</v>
      </c>
      <c r="G119" s="32">
        <f t="shared" ref="G119:J119" si="31">G108+G118</f>
        <v>0</v>
      </c>
      <c r="H119" s="32">
        <f t="shared" si="31"/>
        <v>0</v>
      </c>
      <c r="I119" s="32">
        <f t="shared" si="31"/>
        <v>0</v>
      </c>
      <c r="J119" s="32">
        <f t="shared" si="31"/>
        <v>0</v>
      </c>
      <c r="K119" s="32"/>
      <c r="L119" s="32">
        <f t="shared" ref="L119" si="32">L108+L118</f>
        <v>0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59" t="s">
        <v>134</v>
      </c>
      <c r="F120" s="63" t="s">
        <v>50</v>
      </c>
      <c r="G120" s="70">
        <v>8.51</v>
      </c>
      <c r="H120" s="70">
        <v>5.24</v>
      </c>
      <c r="I120" s="97">
        <v>42.86</v>
      </c>
      <c r="J120" s="70">
        <v>253</v>
      </c>
      <c r="K120" s="116">
        <v>184</v>
      </c>
      <c r="L120" s="70">
        <v>46.8</v>
      </c>
    </row>
    <row r="121" spans="1:12" ht="15" x14ac:dyDescent="0.25">
      <c r="A121" s="14"/>
      <c r="B121" s="15"/>
      <c r="C121" s="11"/>
      <c r="D121" s="6"/>
      <c r="E121" s="60"/>
      <c r="F121" s="74"/>
      <c r="G121" s="75"/>
      <c r="H121" s="75"/>
      <c r="I121" s="100"/>
      <c r="J121" s="75"/>
      <c r="K121" s="117"/>
      <c r="L121" s="75"/>
    </row>
    <row r="122" spans="1:12" ht="15" x14ac:dyDescent="0.25">
      <c r="A122" s="14"/>
      <c r="B122" s="15"/>
      <c r="C122" s="11"/>
      <c r="D122" s="7" t="s">
        <v>22</v>
      </c>
      <c r="E122" s="60" t="s">
        <v>97</v>
      </c>
      <c r="F122" s="65" t="s">
        <v>105</v>
      </c>
      <c r="G122" s="71">
        <v>4.5</v>
      </c>
      <c r="H122" s="71">
        <v>4.3499999999999996</v>
      </c>
      <c r="I122" s="98">
        <v>12.5</v>
      </c>
      <c r="J122" s="71">
        <v>107.2</v>
      </c>
      <c r="K122" s="118" t="s">
        <v>109</v>
      </c>
      <c r="L122" s="71">
        <v>14</v>
      </c>
    </row>
    <row r="123" spans="1:12" ht="15" x14ac:dyDescent="0.25">
      <c r="A123" s="14"/>
      <c r="B123" s="15"/>
      <c r="C123" s="11"/>
      <c r="D123" s="7" t="s">
        <v>23</v>
      </c>
      <c r="E123" s="60" t="s">
        <v>82</v>
      </c>
      <c r="F123" s="65" t="s">
        <v>91</v>
      </c>
      <c r="G123" s="71">
        <v>2.4</v>
      </c>
      <c r="H123" s="71">
        <v>4.43</v>
      </c>
      <c r="I123" s="98">
        <v>14.6</v>
      </c>
      <c r="J123" s="71">
        <v>107.9</v>
      </c>
      <c r="K123" s="118">
        <v>1</v>
      </c>
      <c r="L123" s="71">
        <v>7.6</v>
      </c>
    </row>
    <row r="124" spans="1:12" ht="15" x14ac:dyDescent="0.25">
      <c r="A124" s="14"/>
      <c r="B124" s="15"/>
      <c r="C124" s="11"/>
      <c r="D124" s="7" t="s">
        <v>24</v>
      </c>
      <c r="E124" s="60" t="s">
        <v>98</v>
      </c>
      <c r="F124" s="65" t="s">
        <v>105</v>
      </c>
      <c r="G124" s="71">
        <v>0.8</v>
      </c>
      <c r="H124" s="71">
        <v>0.6</v>
      </c>
      <c r="I124" s="98">
        <v>20.6</v>
      </c>
      <c r="J124" s="71">
        <v>94</v>
      </c>
      <c r="K124" s="112">
        <v>6</v>
      </c>
      <c r="L124" s="71">
        <v>36</v>
      </c>
    </row>
    <row r="125" spans="1:12" ht="15.75" thickBot="1" x14ac:dyDescent="0.3">
      <c r="A125" s="14"/>
      <c r="B125" s="15"/>
      <c r="C125" s="11"/>
      <c r="D125" s="6"/>
      <c r="E125" s="113"/>
      <c r="F125" s="43"/>
      <c r="G125" s="43"/>
      <c r="H125" s="43"/>
      <c r="I125" s="43"/>
      <c r="J125" s="43"/>
      <c r="K125" s="112"/>
      <c r="L125" s="43"/>
    </row>
    <row r="126" spans="1:12" ht="15" x14ac:dyDescent="0.25">
      <c r="A126" s="14"/>
      <c r="B126" s="15"/>
      <c r="C126" s="11"/>
      <c r="D126" s="6"/>
      <c r="E126" s="62"/>
      <c r="F126" s="43"/>
      <c r="G126" s="43"/>
      <c r="H126" s="43"/>
      <c r="I126" s="43"/>
      <c r="J126" s="43"/>
      <c r="K126" s="112"/>
      <c r="L126" s="43"/>
    </row>
    <row r="127" spans="1:12" ht="15" x14ac:dyDescent="0.25">
      <c r="A127" s="16"/>
      <c r="B127" s="17"/>
      <c r="C127" s="8"/>
      <c r="D127" s="18" t="s">
        <v>33</v>
      </c>
      <c r="E127" s="60"/>
      <c r="F127" s="96" t="s">
        <v>139</v>
      </c>
      <c r="G127" s="19">
        <f t="shared" ref="G127:J127" si="33">SUM(G120:G126)</f>
        <v>16.21</v>
      </c>
      <c r="H127" s="19">
        <f t="shared" si="33"/>
        <v>14.62</v>
      </c>
      <c r="I127" s="19">
        <f t="shared" si="33"/>
        <v>90.56</v>
      </c>
      <c r="J127" s="19">
        <f t="shared" si="33"/>
        <v>562.1</v>
      </c>
      <c r="K127" s="119"/>
      <c r="L127" s="19">
        <f t="shared" ref="L127" si="34">SUM(L120:L126)</f>
        <v>104.39999999999999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62" t="s">
        <v>45</v>
      </c>
      <c r="F128" s="74" t="s">
        <v>55</v>
      </c>
      <c r="G128" s="75">
        <v>0.66</v>
      </c>
      <c r="H128" s="75">
        <v>0.12</v>
      </c>
      <c r="I128" s="100">
        <v>2.2799999999999998</v>
      </c>
      <c r="J128" s="75">
        <v>12.84</v>
      </c>
      <c r="K128" s="117" t="s">
        <v>62</v>
      </c>
      <c r="L128" s="75">
        <v>28</v>
      </c>
    </row>
    <row r="129" spans="1:12" ht="15" x14ac:dyDescent="0.25">
      <c r="A129" s="14"/>
      <c r="B129" s="15"/>
      <c r="C129" s="11"/>
      <c r="D129" s="7" t="s">
        <v>27</v>
      </c>
      <c r="E129" s="60" t="s">
        <v>135</v>
      </c>
      <c r="F129" s="65" t="s">
        <v>138</v>
      </c>
      <c r="G129" s="71">
        <v>6.77</v>
      </c>
      <c r="H129" s="71">
        <v>3.75</v>
      </c>
      <c r="I129" s="98">
        <v>26.73</v>
      </c>
      <c r="J129" s="71">
        <v>168.3</v>
      </c>
      <c r="K129" s="118">
        <v>99</v>
      </c>
      <c r="L129" s="71">
        <v>20</v>
      </c>
    </row>
    <row r="130" spans="1:12" ht="15" x14ac:dyDescent="0.25">
      <c r="A130" s="14"/>
      <c r="B130" s="15"/>
      <c r="C130" s="11"/>
      <c r="D130" s="7" t="s">
        <v>28</v>
      </c>
      <c r="E130" s="60" t="s">
        <v>136</v>
      </c>
      <c r="F130" s="65" t="s">
        <v>53</v>
      </c>
      <c r="G130" s="71">
        <v>21</v>
      </c>
      <c r="H130" s="71">
        <v>22.4</v>
      </c>
      <c r="I130" s="98">
        <v>1.2</v>
      </c>
      <c r="J130" s="71">
        <v>290</v>
      </c>
      <c r="K130" s="118">
        <v>289</v>
      </c>
      <c r="L130" s="71">
        <v>71.3</v>
      </c>
    </row>
    <row r="131" spans="1:12" ht="15" x14ac:dyDescent="0.25">
      <c r="A131" s="14"/>
      <c r="B131" s="15"/>
      <c r="C131" s="11"/>
      <c r="D131" s="7" t="s">
        <v>29</v>
      </c>
      <c r="E131" s="114" t="s">
        <v>137</v>
      </c>
      <c r="F131" s="115" t="s">
        <v>104</v>
      </c>
      <c r="G131" s="101">
        <v>3.8</v>
      </c>
      <c r="H131" s="101">
        <v>4.3</v>
      </c>
      <c r="I131" s="102">
        <v>9.8000000000000007</v>
      </c>
      <c r="J131" s="101">
        <v>93</v>
      </c>
      <c r="K131" s="120">
        <v>346</v>
      </c>
      <c r="L131" s="101">
        <v>20</v>
      </c>
    </row>
    <row r="132" spans="1:12" ht="15" x14ac:dyDescent="0.25">
      <c r="A132" s="14"/>
      <c r="B132" s="15"/>
      <c r="C132" s="11"/>
      <c r="D132" s="7" t="s">
        <v>30</v>
      </c>
      <c r="E132" s="60" t="s">
        <v>74</v>
      </c>
      <c r="F132" s="65" t="s">
        <v>105</v>
      </c>
      <c r="G132" s="71">
        <v>0.5</v>
      </c>
      <c r="H132" s="71">
        <v>0</v>
      </c>
      <c r="I132" s="71">
        <v>19.8</v>
      </c>
      <c r="J132" s="71">
        <v>81</v>
      </c>
      <c r="K132" s="118" t="s">
        <v>79</v>
      </c>
      <c r="L132" s="71">
        <v>7</v>
      </c>
    </row>
    <row r="133" spans="1:12" ht="15" x14ac:dyDescent="0.25">
      <c r="A133" s="14"/>
      <c r="B133" s="15"/>
      <c r="C133" s="11"/>
      <c r="D133" s="7" t="s">
        <v>32</v>
      </c>
      <c r="E133" s="62" t="s">
        <v>73</v>
      </c>
      <c r="F133" s="65" t="s">
        <v>58</v>
      </c>
      <c r="G133" s="71">
        <v>1.78</v>
      </c>
      <c r="H133" s="71">
        <v>0.5</v>
      </c>
      <c r="I133" s="71">
        <v>20.7</v>
      </c>
      <c r="J133" s="71">
        <v>94.4</v>
      </c>
      <c r="K133" s="87">
        <v>3</v>
      </c>
      <c r="L133" s="71">
        <v>4.8</v>
      </c>
    </row>
    <row r="134" spans="1:12" ht="15" x14ac:dyDescent="0.25">
      <c r="A134" s="14"/>
      <c r="B134" s="15"/>
      <c r="C134" s="11"/>
      <c r="D134" s="7" t="s">
        <v>31</v>
      </c>
      <c r="E134" s="62" t="s">
        <v>42</v>
      </c>
      <c r="F134" s="74" t="s">
        <v>52</v>
      </c>
      <c r="G134" s="75">
        <v>1.65</v>
      </c>
      <c r="H134" s="75">
        <v>0.56999999999999995</v>
      </c>
      <c r="I134" s="100">
        <v>13.1</v>
      </c>
      <c r="J134" s="75">
        <v>64.349999999999994</v>
      </c>
      <c r="K134" s="89">
        <v>1</v>
      </c>
      <c r="L134" s="75">
        <v>5.4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94">
        <v>820</v>
      </c>
      <c r="G137" s="94">
        <f t="shared" ref="G137:J137" si="35">SUM(G128:G136)</f>
        <v>36.159999999999997</v>
      </c>
      <c r="H137" s="94">
        <f t="shared" si="35"/>
        <v>31.64</v>
      </c>
      <c r="I137" s="94">
        <f t="shared" si="35"/>
        <v>93.61</v>
      </c>
      <c r="J137" s="94">
        <f t="shared" si="35"/>
        <v>803.89</v>
      </c>
      <c r="K137" s="109"/>
      <c r="L137" s="94">
        <f t="shared" ref="L137" si="36">SUM(L128:L136)</f>
        <v>156.50000000000003</v>
      </c>
    </row>
    <row r="138" spans="1:12" ht="15.75" thickBot="1" x14ac:dyDescent="0.2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1460</v>
      </c>
      <c r="G138" s="32">
        <f t="shared" ref="G138" si="37">G127+G137</f>
        <v>52.37</v>
      </c>
      <c r="H138" s="32">
        <f t="shared" ref="H138" si="38">H127+H137</f>
        <v>46.26</v>
      </c>
      <c r="I138" s="32">
        <f t="shared" ref="I138" si="39">I127+I137</f>
        <v>184.17000000000002</v>
      </c>
      <c r="J138" s="32">
        <f t="shared" ref="J138:L138" si="40">J127+J137</f>
        <v>1365.99</v>
      </c>
      <c r="K138" s="32"/>
      <c r="L138" s="32">
        <f t="shared" si="40"/>
        <v>260.90000000000003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59" t="s">
        <v>80</v>
      </c>
      <c r="F139" s="63" t="s">
        <v>90</v>
      </c>
      <c r="G139" s="70">
        <v>16.600000000000001</v>
      </c>
      <c r="H139" s="70">
        <v>13.7</v>
      </c>
      <c r="I139" s="97">
        <v>35.700000000000003</v>
      </c>
      <c r="J139" s="70">
        <v>332</v>
      </c>
      <c r="K139" s="86">
        <v>224</v>
      </c>
      <c r="L139" s="70">
        <v>38.9</v>
      </c>
    </row>
    <row r="140" spans="1:12" ht="15" x14ac:dyDescent="0.25">
      <c r="A140" s="23"/>
      <c r="B140" s="15"/>
      <c r="C140" s="11"/>
      <c r="D140" s="6"/>
      <c r="E140" s="60"/>
      <c r="F140" s="65"/>
      <c r="G140" s="71"/>
      <c r="H140" s="71"/>
      <c r="I140" s="98"/>
      <c r="J140" s="71"/>
      <c r="K140" s="118"/>
      <c r="L140" s="71"/>
    </row>
    <row r="141" spans="1:12" ht="15" x14ac:dyDescent="0.25">
      <c r="A141" s="23"/>
      <c r="B141" s="15"/>
      <c r="C141" s="11"/>
      <c r="D141" s="7" t="s">
        <v>22</v>
      </c>
      <c r="E141" s="60" t="s">
        <v>66</v>
      </c>
      <c r="F141" s="65">
        <v>200</v>
      </c>
      <c r="G141" s="71">
        <v>3.8</v>
      </c>
      <c r="H141" s="71">
        <v>3.5</v>
      </c>
      <c r="I141" s="98">
        <v>15.68</v>
      </c>
      <c r="J141" s="71">
        <v>109.4</v>
      </c>
      <c r="K141" s="118" t="s">
        <v>61</v>
      </c>
      <c r="L141" s="71">
        <v>21.5</v>
      </c>
    </row>
    <row r="142" spans="1:12" ht="15.75" customHeight="1" x14ac:dyDescent="0.25">
      <c r="A142" s="23"/>
      <c r="B142" s="15"/>
      <c r="C142" s="11"/>
      <c r="D142" s="7" t="s">
        <v>23</v>
      </c>
      <c r="E142" s="60" t="s">
        <v>67</v>
      </c>
      <c r="F142" s="65" t="s">
        <v>75</v>
      </c>
      <c r="G142" s="71">
        <v>4.54</v>
      </c>
      <c r="H142" s="71">
        <v>3.17</v>
      </c>
      <c r="I142" s="98">
        <v>14.64</v>
      </c>
      <c r="J142" s="71">
        <v>105.25</v>
      </c>
      <c r="K142" s="118">
        <v>3</v>
      </c>
      <c r="L142" s="71">
        <v>14</v>
      </c>
    </row>
    <row r="143" spans="1:12" ht="15.75" thickBot="1" x14ac:dyDescent="0.3">
      <c r="A143" s="23"/>
      <c r="B143" s="15"/>
      <c r="C143" s="11"/>
      <c r="D143" s="7" t="s">
        <v>24</v>
      </c>
      <c r="E143" s="113" t="s">
        <v>140</v>
      </c>
      <c r="F143" s="122">
        <v>160</v>
      </c>
      <c r="G143" s="69">
        <v>1.44</v>
      </c>
      <c r="H143" s="69">
        <v>0.32</v>
      </c>
      <c r="I143" s="99">
        <v>12.96</v>
      </c>
      <c r="J143" s="69">
        <v>68.8</v>
      </c>
      <c r="K143" s="112">
        <v>8</v>
      </c>
      <c r="L143" s="71">
        <v>30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03">
        <f>SUM(F139:F145)</f>
        <v>360</v>
      </c>
      <c r="G146" s="94">
        <f t="shared" ref="G146:J146" si="41">SUM(G139:G145)</f>
        <v>26.380000000000003</v>
      </c>
      <c r="H146" s="94">
        <f t="shared" si="41"/>
        <v>20.689999999999998</v>
      </c>
      <c r="I146" s="94">
        <f t="shared" si="41"/>
        <v>78.980000000000018</v>
      </c>
      <c r="J146" s="94">
        <f t="shared" si="41"/>
        <v>615.44999999999993</v>
      </c>
      <c r="K146" s="109"/>
      <c r="L146" s="94">
        <f t="shared" ref="L146" si="42">SUM(L139:L145)</f>
        <v>104.4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62" t="s">
        <v>141</v>
      </c>
      <c r="F147" s="74" t="s">
        <v>55</v>
      </c>
      <c r="G147" s="75">
        <v>6.4</v>
      </c>
      <c r="H147" s="75">
        <v>8.08</v>
      </c>
      <c r="I147" s="100">
        <v>12.16</v>
      </c>
      <c r="J147" s="75">
        <v>147.19999999999999</v>
      </c>
      <c r="K147" s="74" t="s">
        <v>144</v>
      </c>
      <c r="L147" s="75">
        <v>15</v>
      </c>
    </row>
    <row r="148" spans="1:12" ht="30" x14ac:dyDescent="0.25">
      <c r="A148" s="23"/>
      <c r="B148" s="15"/>
      <c r="C148" s="11"/>
      <c r="D148" s="7" t="s">
        <v>27</v>
      </c>
      <c r="E148" s="60" t="s">
        <v>142</v>
      </c>
      <c r="F148" s="65" t="s">
        <v>56</v>
      </c>
      <c r="G148" s="71">
        <v>3.65</v>
      </c>
      <c r="H148" s="71">
        <v>3.35</v>
      </c>
      <c r="I148" s="98">
        <v>19.100000000000001</v>
      </c>
      <c r="J148" s="71">
        <v>121.15</v>
      </c>
      <c r="K148" s="87">
        <v>100</v>
      </c>
      <c r="L148" s="71">
        <v>20</v>
      </c>
    </row>
    <row r="149" spans="1:12" ht="15.75" thickBot="1" x14ac:dyDescent="0.3">
      <c r="A149" s="23"/>
      <c r="B149" s="15"/>
      <c r="C149" s="11"/>
      <c r="D149" s="7" t="s">
        <v>28</v>
      </c>
      <c r="E149" s="60" t="s">
        <v>143</v>
      </c>
      <c r="F149" s="65" t="s">
        <v>147</v>
      </c>
      <c r="G149" s="71">
        <v>14.1</v>
      </c>
      <c r="H149" s="71">
        <v>2.6</v>
      </c>
      <c r="I149" s="98">
        <v>8.6</v>
      </c>
      <c r="J149" s="71">
        <v>114.3</v>
      </c>
      <c r="K149" s="118" t="s">
        <v>145</v>
      </c>
      <c r="L149" s="71">
        <v>67.3</v>
      </c>
    </row>
    <row r="150" spans="1:12" ht="15.75" thickBot="1" x14ac:dyDescent="0.3">
      <c r="A150" s="23"/>
      <c r="B150" s="15"/>
      <c r="C150" s="11"/>
      <c r="D150" s="7" t="s">
        <v>29</v>
      </c>
      <c r="E150" s="60" t="s">
        <v>102</v>
      </c>
      <c r="F150" s="77">
        <v>150</v>
      </c>
      <c r="G150" s="71">
        <v>4.2</v>
      </c>
      <c r="H150" s="71">
        <v>8.1999999999999993</v>
      </c>
      <c r="I150" s="98">
        <v>15.7</v>
      </c>
      <c r="J150" s="71">
        <v>153.6</v>
      </c>
      <c r="K150" s="63" t="s">
        <v>146</v>
      </c>
      <c r="L150" s="71">
        <v>24</v>
      </c>
    </row>
    <row r="151" spans="1:12" ht="15.75" thickBot="1" x14ac:dyDescent="0.3">
      <c r="A151" s="23"/>
      <c r="B151" s="15"/>
      <c r="C151" s="11"/>
      <c r="D151" s="7" t="s">
        <v>32</v>
      </c>
      <c r="E151" s="60" t="s">
        <v>48</v>
      </c>
      <c r="F151" s="77">
        <v>45</v>
      </c>
      <c r="G151" s="71">
        <v>1.78</v>
      </c>
      <c r="H151" s="71">
        <v>0.5</v>
      </c>
      <c r="I151" s="98">
        <v>20.7</v>
      </c>
      <c r="J151" s="71">
        <v>94.4</v>
      </c>
      <c r="K151" s="63" t="s">
        <v>131</v>
      </c>
      <c r="L151" s="71">
        <v>4.8</v>
      </c>
    </row>
    <row r="152" spans="1:12" ht="15.75" thickBot="1" x14ac:dyDescent="0.3">
      <c r="A152" s="23"/>
      <c r="B152" s="15"/>
      <c r="C152" s="11"/>
      <c r="D152" s="7" t="s">
        <v>31</v>
      </c>
      <c r="E152" s="60" t="s">
        <v>42</v>
      </c>
      <c r="F152" s="77">
        <v>30</v>
      </c>
      <c r="G152" s="77">
        <v>1.65</v>
      </c>
      <c r="H152" s="77">
        <v>0.56999999999999995</v>
      </c>
      <c r="I152" s="82">
        <v>13.1</v>
      </c>
      <c r="J152" s="77">
        <v>64.349999999999994</v>
      </c>
      <c r="K152" s="63" t="s">
        <v>132</v>
      </c>
      <c r="L152" s="71">
        <v>5.4</v>
      </c>
    </row>
    <row r="153" spans="1:12" ht="15" x14ac:dyDescent="0.25">
      <c r="A153" s="23"/>
      <c r="B153" s="15"/>
      <c r="C153" s="11"/>
      <c r="D153" s="7" t="s">
        <v>30</v>
      </c>
      <c r="E153" s="60" t="s">
        <v>119</v>
      </c>
      <c r="F153" s="77">
        <v>200</v>
      </c>
      <c r="G153" s="101">
        <v>0.2</v>
      </c>
      <c r="H153" s="101">
        <v>0.26</v>
      </c>
      <c r="I153" s="102">
        <v>22.3</v>
      </c>
      <c r="J153" s="71">
        <v>92</v>
      </c>
      <c r="K153" s="63" t="s">
        <v>133</v>
      </c>
      <c r="L153" s="71">
        <v>20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94">
        <v>820</v>
      </c>
      <c r="G156" s="94">
        <f t="shared" ref="G156:J156" si="43">SUM(G147:G155)</f>
        <v>31.979999999999997</v>
      </c>
      <c r="H156" s="94">
        <f t="shared" si="43"/>
        <v>23.56</v>
      </c>
      <c r="I156" s="94">
        <f t="shared" si="43"/>
        <v>111.66</v>
      </c>
      <c r="J156" s="94">
        <f t="shared" si="43"/>
        <v>787</v>
      </c>
      <c r="K156" s="109"/>
      <c r="L156" s="94">
        <f t="shared" ref="L156" si="44">SUM(L147:L155)</f>
        <v>156.5</v>
      </c>
    </row>
    <row r="157" spans="1:12" ht="15" x14ac:dyDescent="0.2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1180</v>
      </c>
      <c r="G157" s="32">
        <f t="shared" ref="G157" si="45">G146+G156</f>
        <v>58.36</v>
      </c>
      <c r="H157" s="32">
        <f t="shared" ref="H157" si="46">H146+H156</f>
        <v>44.25</v>
      </c>
      <c r="I157" s="32">
        <f t="shared" ref="I157" si="47">I146+I156</f>
        <v>190.64000000000001</v>
      </c>
      <c r="J157" s="32">
        <f t="shared" ref="J157:L157" si="48">J146+J156</f>
        <v>1402.4499999999998</v>
      </c>
      <c r="K157" s="32"/>
      <c r="L157" s="32">
        <f t="shared" si="48"/>
        <v>260.89999999999998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59" t="s">
        <v>65</v>
      </c>
      <c r="F158" s="63">
        <v>170</v>
      </c>
      <c r="G158" s="70">
        <v>15.4</v>
      </c>
      <c r="H158" s="70">
        <v>16.05</v>
      </c>
      <c r="I158" s="97">
        <v>19.09</v>
      </c>
      <c r="J158" s="70">
        <v>282.41000000000003</v>
      </c>
      <c r="K158" s="86">
        <v>214</v>
      </c>
      <c r="L158" s="70">
        <v>38</v>
      </c>
    </row>
    <row r="159" spans="1:12" ht="15" x14ac:dyDescent="0.25">
      <c r="A159" s="23"/>
      <c r="B159" s="15"/>
      <c r="C159" s="11"/>
      <c r="D159" s="6"/>
      <c r="E159" s="60"/>
      <c r="F159" s="65"/>
      <c r="G159" s="71"/>
      <c r="H159" s="71"/>
      <c r="I159" s="98"/>
      <c r="J159" s="71"/>
      <c r="K159" s="87"/>
      <c r="L159" s="71"/>
    </row>
    <row r="160" spans="1:12" ht="15" x14ac:dyDescent="0.25">
      <c r="A160" s="23"/>
      <c r="B160" s="15"/>
      <c r="C160" s="11"/>
      <c r="D160" s="7" t="s">
        <v>22</v>
      </c>
      <c r="E160" s="60" t="s">
        <v>81</v>
      </c>
      <c r="F160" s="65" t="s">
        <v>50</v>
      </c>
      <c r="G160" s="71">
        <v>0.3</v>
      </c>
      <c r="H160" s="71">
        <v>0</v>
      </c>
      <c r="I160" s="98">
        <v>6.7</v>
      </c>
      <c r="J160" s="71">
        <v>27.9</v>
      </c>
      <c r="K160" s="118" t="s">
        <v>94</v>
      </c>
      <c r="L160" s="71">
        <v>10</v>
      </c>
    </row>
    <row r="161" spans="1:12" ht="15" x14ac:dyDescent="0.25">
      <c r="A161" s="23"/>
      <c r="B161" s="15"/>
      <c r="C161" s="11"/>
      <c r="D161" s="7" t="s">
        <v>23</v>
      </c>
      <c r="E161" s="60" t="s">
        <v>42</v>
      </c>
      <c r="F161" s="65">
        <v>30</v>
      </c>
      <c r="G161" s="71">
        <v>1.65</v>
      </c>
      <c r="H161" s="71">
        <v>0.56999999999999995</v>
      </c>
      <c r="I161" s="98">
        <v>13.1</v>
      </c>
      <c r="J161" s="71">
        <v>64.349999999999994</v>
      </c>
      <c r="K161" s="118">
        <v>1</v>
      </c>
      <c r="L161" s="71">
        <v>5.4</v>
      </c>
    </row>
    <row r="162" spans="1:12" ht="15" x14ac:dyDescent="0.25">
      <c r="A162" s="23"/>
      <c r="B162" s="15"/>
      <c r="C162" s="11"/>
      <c r="D162" s="110" t="s">
        <v>121</v>
      </c>
      <c r="E162" s="60" t="s">
        <v>114</v>
      </c>
      <c r="F162" s="65" t="s">
        <v>122</v>
      </c>
      <c r="G162" s="71">
        <v>0.03</v>
      </c>
      <c r="H162" s="71">
        <v>0.03</v>
      </c>
      <c r="I162" s="98">
        <v>27.9</v>
      </c>
      <c r="J162" s="71">
        <v>112</v>
      </c>
      <c r="K162" s="112">
        <v>7</v>
      </c>
      <c r="L162" s="71">
        <v>21</v>
      </c>
    </row>
    <row r="163" spans="1:12" ht="30" x14ac:dyDescent="0.25">
      <c r="A163" s="23"/>
      <c r="B163" s="15"/>
      <c r="C163" s="11"/>
      <c r="D163" s="123" t="s">
        <v>120</v>
      </c>
      <c r="E163" s="60" t="s">
        <v>115</v>
      </c>
      <c r="F163" s="65">
        <v>210</v>
      </c>
      <c r="G163" s="71">
        <v>2.52</v>
      </c>
      <c r="H163" s="71">
        <v>5.25</v>
      </c>
      <c r="I163" s="98">
        <v>11.7</v>
      </c>
      <c r="J163" s="71">
        <v>104.1</v>
      </c>
      <c r="K163" s="112">
        <v>5</v>
      </c>
      <c r="L163" s="71">
        <v>30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94">
        <v>650</v>
      </c>
      <c r="G165" s="94">
        <f t="shared" ref="G165:J165" si="49">SUM(G158:G164)</f>
        <v>19.900000000000002</v>
      </c>
      <c r="H165" s="94">
        <f t="shared" si="49"/>
        <v>21.900000000000002</v>
      </c>
      <c r="I165" s="94">
        <f t="shared" si="49"/>
        <v>78.489999999999995</v>
      </c>
      <c r="J165" s="94">
        <f t="shared" si="49"/>
        <v>590.76</v>
      </c>
      <c r="K165" s="109"/>
      <c r="L165" s="94">
        <f t="shared" ref="L165" si="50">SUM(L158:L164)</f>
        <v>104.4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62" t="s">
        <v>85</v>
      </c>
      <c r="F166" s="74">
        <v>80</v>
      </c>
      <c r="G166" s="79">
        <v>6.08</v>
      </c>
      <c r="H166" s="79">
        <v>8.5</v>
      </c>
      <c r="I166" s="84">
        <v>10.119999999999999</v>
      </c>
      <c r="J166" s="79">
        <v>141.30000000000001</v>
      </c>
      <c r="K166" s="89">
        <v>74</v>
      </c>
      <c r="L166" s="75">
        <v>29</v>
      </c>
    </row>
    <row r="167" spans="1:12" ht="15" x14ac:dyDescent="0.25">
      <c r="A167" s="23"/>
      <c r="B167" s="15"/>
      <c r="C167" s="11"/>
      <c r="D167" s="7" t="s">
        <v>27</v>
      </c>
      <c r="E167" s="60" t="s">
        <v>117</v>
      </c>
      <c r="F167" s="65" t="s">
        <v>123</v>
      </c>
      <c r="G167" s="77">
        <v>4.16</v>
      </c>
      <c r="H167" s="77">
        <v>4.18</v>
      </c>
      <c r="I167" s="82">
        <v>20.11</v>
      </c>
      <c r="J167" s="77">
        <v>134.6</v>
      </c>
      <c r="K167" s="87">
        <v>95</v>
      </c>
      <c r="L167" s="71">
        <v>20</v>
      </c>
    </row>
    <row r="168" spans="1:12" ht="15" x14ac:dyDescent="0.25">
      <c r="A168" s="23"/>
      <c r="B168" s="15"/>
      <c r="C168" s="11"/>
      <c r="D168" s="7" t="s">
        <v>28</v>
      </c>
      <c r="E168" s="60" t="s">
        <v>148</v>
      </c>
      <c r="F168" s="65">
        <v>247</v>
      </c>
      <c r="G168" s="77">
        <v>19.11</v>
      </c>
      <c r="H168" s="77">
        <v>13.75</v>
      </c>
      <c r="I168" s="82">
        <v>29.19</v>
      </c>
      <c r="J168" s="77">
        <v>317.55</v>
      </c>
      <c r="K168" s="87">
        <v>315</v>
      </c>
      <c r="L168" s="71">
        <v>89.3</v>
      </c>
    </row>
    <row r="169" spans="1:12" ht="15" x14ac:dyDescent="0.25">
      <c r="A169" s="23"/>
      <c r="B169" s="15"/>
      <c r="C169" s="11"/>
      <c r="D169" s="7" t="s">
        <v>29</v>
      </c>
      <c r="E169" s="60"/>
      <c r="F169" s="65"/>
      <c r="G169" s="77"/>
      <c r="H169" s="77"/>
      <c r="I169" s="82"/>
      <c r="J169" s="77"/>
      <c r="K169" s="87"/>
      <c r="L169" s="71"/>
    </row>
    <row r="170" spans="1:12" ht="15" x14ac:dyDescent="0.25">
      <c r="A170" s="23"/>
      <c r="B170" s="15"/>
      <c r="C170" s="11"/>
      <c r="D170" s="7" t="s">
        <v>32</v>
      </c>
      <c r="E170" s="60" t="s">
        <v>73</v>
      </c>
      <c r="F170" s="65">
        <v>45</v>
      </c>
      <c r="G170" s="77">
        <v>1.78</v>
      </c>
      <c r="H170" s="77">
        <v>0.5</v>
      </c>
      <c r="I170" s="82">
        <v>20.7</v>
      </c>
      <c r="J170" s="77">
        <v>94.4</v>
      </c>
      <c r="K170" s="87">
        <v>3</v>
      </c>
      <c r="L170" s="71">
        <v>4.8</v>
      </c>
    </row>
    <row r="171" spans="1:12" ht="15" x14ac:dyDescent="0.25">
      <c r="A171" s="23"/>
      <c r="B171" s="15"/>
      <c r="C171" s="11"/>
      <c r="D171" s="7" t="s">
        <v>31</v>
      </c>
      <c r="E171" s="60" t="s">
        <v>42</v>
      </c>
      <c r="F171" s="65">
        <v>30</v>
      </c>
      <c r="G171" s="77">
        <v>1.65</v>
      </c>
      <c r="H171" s="77">
        <v>0.56999999999999995</v>
      </c>
      <c r="I171" s="82">
        <v>13.1</v>
      </c>
      <c r="J171" s="77">
        <v>64.349999999999994</v>
      </c>
      <c r="K171" s="87">
        <v>1</v>
      </c>
      <c r="L171" s="71">
        <v>5.4</v>
      </c>
    </row>
    <row r="172" spans="1:12" ht="15" x14ac:dyDescent="0.25">
      <c r="A172" s="23"/>
      <c r="B172" s="15"/>
      <c r="C172" s="7"/>
      <c r="D172" s="7" t="s">
        <v>30</v>
      </c>
      <c r="E172" s="60" t="s">
        <v>149</v>
      </c>
      <c r="F172" s="65">
        <v>200</v>
      </c>
      <c r="G172" s="80">
        <v>0.2</v>
      </c>
      <c r="H172" s="80">
        <v>0.2</v>
      </c>
      <c r="I172" s="85">
        <v>27.9</v>
      </c>
      <c r="J172" s="77">
        <v>114</v>
      </c>
      <c r="K172" s="90">
        <v>394</v>
      </c>
      <c r="L172" s="71">
        <v>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94">
        <v>822</v>
      </c>
      <c r="G175" s="94">
        <f t="shared" ref="G175:J175" si="51">SUM(G166:G174)</f>
        <v>32.980000000000004</v>
      </c>
      <c r="H175" s="94">
        <f t="shared" si="51"/>
        <v>27.7</v>
      </c>
      <c r="I175" s="94">
        <f t="shared" si="51"/>
        <v>121.12</v>
      </c>
      <c r="J175" s="94">
        <f t="shared" si="51"/>
        <v>866.2</v>
      </c>
      <c r="K175" s="109"/>
      <c r="L175" s="94">
        <f t="shared" ref="L175" si="52">SUM(L166:L174)</f>
        <v>156.50000000000003</v>
      </c>
    </row>
    <row r="176" spans="1:12" ht="15.75" thickBot="1" x14ac:dyDescent="0.2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1472</v>
      </c>
      <c r="G176" s="32">
        <f t="shared" ref="G176" si="53">G165+G175</f>
        <v>52.88000000000001</v>
      </c>
      <c r="H176" s="32">
        <f t="shared" ref="H176" si="54">H165+H175</f>
        <v>49.6</v>
      </c>
      <c r="I176" s="32">
        <f t="shared" ref="I176" si="55">I165+I175</f>
        <v>199.61</v>
      </c>
      <c r="J176" s="32">
        <f t="shared" ref="J176:L176" si="56">J165+J175</f>
        <v>1456.96</v>
      </c>
      <c r="K176" s="32"/>
      <c r="L176" s="32">
        <f t="shared" si="56"/>
        <v>260.90000000000003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59" t="s">
        <v>112</v>
      </c>
      <c r="F177" s="76">
        <v>160</v>
      </c>
      <c r="G177" s="70">
        <v>8.73</v>
      </c>
      <c r="H177" s="70">
        <v>10.5</v>
      </c>
      <c r="I177" s="97">
        <v>36.299999999999997</v>
      </c>
      <c r="J177" s="70">
        <v>274.60000000000002</v>
      </c>
      <c r="K177" s="63" t="s">
        <v>124</v>
      </c>
      <c r="L177" s="70">
        <v>55.4</v>
      </c>
    </row>
    <row r="178" spans="1:12" ht="15" x14ac:dyDescent="0.25">
      <c r="A178" s="23"/>
      <c r="B178" s="15"/>
      <c r="C178" s="11"/>
      <c r="D178" s="6"/>
      <c r="E178" s="60"/>
      <c r="F178" s="77"/>
      <c r="G178" s="71"/>
      <c r="H178" s="71"/>
      <c r="I178" s="98"/>
      <c r="J178" s="71"/>
      <c r="K178" s="65"/>
      <c r="L178" s="43"/>
    </row>
    <row r="179" spans="1:12" ht="15" x14ac:dyDescent="0.25">
      <c r="A179" s="23"/>
      <c r="B179" s="15"/>
      <c r="C179" s="11"/>
      <c r="D179" s="7" t="s">
        <v>22</v>
      </c>
      <c r="E179" s="60" t="s">
        <v>150</v>
      </c>
      <c r="F179" s="77">
        <v>200</v>
      </c>
      <c r="G179" s="71">
        <v>1.6</v>
      </c>
      <c r="H179" s="71">
        <v>1.4</v>
      </c>
      <c r="I179" s="98">
        <v>8.6</v>
      </c>
      <c r="J179" s="71">
        <v>53.5</v>
      </c>
      <c r="K179" s="65" t="s">
        <v>155</v>
      </c>
      <c r="L179" s="71">
        <v>9</v>
      </c>
    </row>
    <row r="180" spans="1:12" ht="15" x14ac:dyDescent="0.25">
      <c r="A180" s="23"/>
      <c r="B180" s="15"/>
      <c r="C180" s="11"/>
      <c r="D180" s="7" t="s">
        <v>23</v>
      </c>
      <c r="E180" s="60" t="s">
        <v>41</v>
      </c>
      <c r="F180" s="65" t="s">
        <v>51</v>
      </c>
      <c r="G180" s="71">
        <v>1.69</v>
      </c>
      <c r="H180" s="71">
        <v>3.63</v>
      </c>
      <c r="I180" s="98">
        <v>29.28</v>
      </c>
      <c r="J180" s="71">
        <v>156.5</v>
      </c>
      <c r="K180" s="65" t="s">
        <v>156</v>
      </c>
      <c r="L180" s="71">
        <v>20</v>
      </c>
    </row>
    <row r="181" spans="1:12" ht="15.75" thickBot="1" x14ac:dyDescent="0.3">
      <c r="A181" s="23"/>
      <c r="B181" s="15"/>
      <c r="C181" s="11"/>
      <c r="D181" s="7" t="s">
        <v>24</v>
      </c>
      <c r="E181" s="113" t="s">
        <v>68</v>
      </c>
      <c r="F181" s="122">
        <v>150</v>
      </c>
      <c r="G181" s="122">
        <v>0.47</v>
      </c>
      <c r="H181" s="122">
        <v>0.47</v>
      </c>
      <c r="I181" s="122">
        <v>12.54</v>
      </c>
      <c r="J181" s="69">
        <v>56.4</v>
      </c>
      <c r="K181" s="68" t="s">
        <v>157</v>
      </c>
      <c r="L181" s="71">
        <v>20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94">
        <v>565</v>
      </c>
      <c r="G184" s="94">
        <f t="shared" ref="G184:J184" si="57">SUM(G177:G183)</f>
        <v>12.49</v>
      </c>
      <c r="H184" s="94">
        <f t="shared" si="57"/>
        <v>16</v>
      </c>
      <c r="I184" s="94">
        <f t="shared" si="57"/>
        <v>86.72</v>
      </c>
      <c r="J184" s="94">
        <f t="shared" si="57"/>
        <v>541</v>
      </c>
      <c r="K184" s="109"/>
      <c r="L184" s="94">
        <f t="shared" ref="L184" si="58">SUM(L177:L183)</f>
        <v>104.4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62" t="s">
        <v>151</v>
      </c>
      <c r="F185" s="74" t="s">
        <v>55</v>
      </c>
      <c r="G185" s="75">
        <v>0.45</v>
      </c>
      <c r="H185" s="75">
        <v>0.08</v>
      </c>
      <c r="I185" s="100">
        <v>1.5</v>
      </c>
      <c r="J185" s="75">
        <v>8.4700000000000006</v>
      </c>
      <c r="K185" s="117" t="s">
        <v>110</v>
      </c>
      <c r="L185" s="75">
        <v>21</v>
      </c>
    </row>
    <row r="186" spans="1:12" ht="30" x14ac:dyDescent="0.25">
      <c r="A186" s="23"/>
      <c r="B186" s="15"/>
      <c r="C186" s="11"/>
      <c r="D186" s="7" t="s">
        <v>27</v>
      </c>
      <c r="E186" s="60" t="s">
        <v>152</v>
      </c>
      <c r="F186" s="77" t="s">
        <v>56</v>
      </c>
      <c r="G186" s="71">
        <v>4.6500000000000004</v>
      </c>
      <c r="H186" s="71">
        <v>5.7</v>
      </c>
      <c r="I186" s="98">
        <v>6.48</v>
      </c>
      <c r="J186" s="71">
        <v>95.8</v>
      </c>
      <c r="K186" s="65" t="s">
        <v>158</v>
      </c>
      <c r="L186" s="71">
        <v>21</v>
      </c>
    </row>
    <row r="187" spans="1:12" ht="15.75" thickBot="1" x14ac:dyDescent="0.3">
      <c r="A187" s="23"/>
      <c r="B187" s="15"/>
      <c r="C187" s="11"/>
      <c r="D187" s="7" t="s">
        <v>28</v>
      </c>
      <c r="E187" s="60" t="s">
        <v>153</v>
      </c>
      <c r="F187" s="65" t="s">
        <v>147</v>
      </c>
      <c r="G187" s="71">
        <v>12.9</v>
      </c>
      <c r="H187" s="71">
        <v>15.1</v>
      </c>
      <c r="I187" s="98">
        <v>19.100000000000001</v>
      </c>
      <c r="J187" s="71">
        <v>264</v>
      </c>
      <c r="K187" s="65" t="s">
        <v>159</v>
      </c>
      <c r="L187" s="71">
        <v>69.3</v>
      </c>
    </row>
    <row r="188" spans="1:12" ht="15.75" thickBot="1" x14ac:dyDescent="0.3">
      <c r="A188" s="23"/>
      <c r="B188" s="15"/>
      <c r="C188" s="11"/>
      <c r="D188" s="7" t="s">
        <v>29</v>
      </c>
      <c r="E188" s="60" t="s">
        <v>154</v>
      </c>
      <c r="F188" s="77">
        <v>150</v>
      </c>
      <c r="G188" s="71">
        <v>3.6</v>
      </c>
      <c r="H188" s="71">
        <v>4.5999999999999996</v>
      </c>
      <c r="I188" s="98">
        <v>37.700000000000003</v>
      </c>
      <c r="J188" s="71">
        <v>206</v>
      </c>
      <c r="K188" s="63" t="s">
        <v>160</v>
      </c>
      <c r="L188" s="71">
        <v>20</v>
      </c>
    </row>
    <row r="189" spans="1:12" ht="15.75" thickBot="1" x14ac:dyDescent="0.3">
      <c r="A189" s="23"/>
      <c r="B189" s="15"/>
      <c r="C189" s="11"/>
      <c r="D189" s="7" t="s">
        <v>32</v>
      </c>
      <c r="E189" s="60" t="s">
        <v>73</v>
      </c>
      <c r="F189" s="77">
        <v>45</v>
      </c>
      <c r="G189" s="71">
        <v>1.78</v>
      </c>
      <c r="H189" s="71">
        <v>0.5</v>
      </c>
      <c r="I189" s="98">
        <v>20.7</v>
      </c>
      <c r="J189" s="71">
        <v>94.4</v>
      </c>
      <c r="K189" s="63" t="s">
        <v>131</v>
      </c>
      <c r="L189" s="71">
        <v>4.8</v>
      </c>
    </row>
    <row r="190" spans="1:12" ht="15.75" thickBot="1" x14ac:dyDescent="0.3">
      <c r="A190" s="23"/>
      <c r="B190" s="15"/>
      <c r="C190" s="11"/>
      <c r="D190" s="7" t="s">
        <v>31</v>
      </c>
      <c r="E190" s="60" t="s">
        <v>42</v>
      </c>
      <c r="F190" s="77">
        <v>30</v>
      </c>
      <c r="G190" s="77">
        <v>1.65</v>
      </c>
      <c r="H190" s="77">
        <v>0.56999999999999995</v>
      </c>
      <c r="I190" s="82">
        <v>13.1</v>
      </c>
      <c r="J190" s="77">
        <v>64.349999999999994</v>
      </c>
      <c r="K190" s="63" t="s">
        <v>132</v>
      </c>
      <c r="L190" s="71">
        <v>5.4</v>
      </c>
    </row>
    <row r="191" spans="1:12" ht="15" x14ac:dyDescent="0.25">
      <c r="A191" s="23"/>
      <c r="B191" s="15"/>
      <c r="C191" s="11"/>
      <c r="D191" s="7" t="s">
        <v>30</v>
      </c>
      <c r="E191" s="60" t="s">
        <v>103</v>
      </c>
      <c r="F191" s="77">
        <v>200</v>
      </c>
      <c r="G191" s="101">
        <v>0.7</v>
      </c>
      <c r="H191" s="101">
        <v>0.1</v>
      </c>
      <c r="I191" s="102">
        <v>37</v>
      </c>
      <c r="J191" s="71">
        <v>151</v>
      </c>
      <c r="K191" s="63" t="s">
        <v>161</v>
      </c>
      <c r="L191" s="71">
        <v>15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94">
        <v>870</v>
      </c>
      <c r="G194" s="94">
        <f t="shared" ref="G194:J194" si="59">SUM(G185:G193)</f>
        <v>25.73</v>
      </c>
      <c r="H194" s="94">
        <f t="shared" si="59"/>
        <v>26.65</v>
      </c>
      <c r="I194" s="94">
        <f t="shared" si="59"/>
        <v>135.57999999999998</v>
      </c>
      <c r="J194" s="94">
        <f t="shared" si="59"/>
        <v>884.02</v>
      </c>
      <c r="K194" s="109"/>
      <c r="L194" s="94">
        <f t="shared" ref="L194" si="60">SUM(L185:L193)</f>
        <v>156.50000000000003</v>
      </c>
    </row>
    <row r="195" spans="1:12" ht="15.75" thickBot="1" x14ac:dyDescent="0.25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1435</v>
      </c>
      <c r="G195" s="32">
        <f t="shared" ref="G195" si="61">G184+G194</f>
        <v>38.22</v>
      </c>
      <c r="H195" s="32">
        <f t="shared" ref="H195" si="62">H184+H194</f>
        <v>42.65</v>
      </c>
      <c r="I195" s="32">
        <f t="shared" ref="I195" si="63">I184+I194</f>
        <v>222.29999999999998</v>
      </c>
      <c r="J195" s="32">
        <f t="shared" ref="J195:L195" si="64">J184+J194</f>
        <v>1425.02</v>
      </c>
      <c r="K195" s="32"/>
      <c r="L195" s="32">
        <f t="shared" si="64"/>
        <v>260.90000000000003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59" t="s">
        <v>162</v>
      </c>
      <c r="F196" s="63" t="s">
        <v>166</v>
      </c>
      <c r="G196" s="70">
        <v>20.28</v>
      </c>
      <c r="H196" s="70">
        <v>15.34</v>
      </c>
      <c r="I196" s="97">
        <v>32.9</v>
      </c>
      <c r="J196" s="70">
        <v>351</v>
      </c>
      <c r="K196" s="86">
        <v>225</v>
      </c>
      <c r="L196" s="70">
        <v>38.9</v>
      </c>
    </row>
    <row r="197" spans="1:12" ht="15" x14ac:dyDescent="0.25">
      <c r="A197" s="23"/>
      <c r="B197" s="15"/>
      <c r="C197" s="11"/>
      <c r="D197" s="6"/>
      <c r="E197" s="60"/>
      <c r="F197" s="65"/>
      <c r="G197" s="71"/>
      <c r="H197" s="71"/>
      <c r="I197" s="98"/>
      <c r="J197" s="71"/>
      <c r="K197" s="87"/>
      <c r="L197" s="71"/>
    </row>
    <row r="198" spans="1:12" ht="15" x14ac:dyDescent="0.25">
      <c r="A198" s="23"/>
      <c r="B198" s="15"/>
      <c r="C198" s="11"/>
      <c r="D198" s="7" t="s">
        <v>22</v>
      </c>
      <c r="E198" s="60" t="s">
        <v>66</v>
      </c>
      <c r="F198" s="65">
        <v>200</v>
      </c>
      <c r="G198" s="71">
        <v>3.8</v>
      </c>
      <c r="H198" s="71">
        <v>3.5</v>
      </c>
      <c r="I198" s="98">
        <v>15.68</v>
      </c>
      <c r="J198" s="71">
        <v>109.4</v>
      </c>
      <c r="K198" s="118" t="s">
        <v>61</v>
      </c>
      <c r="L198" s="71">
        <v>21.5</v>
      </c>
    </row>
    <row r="199" spans="1:12" ht="15.75" thickBot="1" x14ac:dyDescent="0.3">
      <c r="A199" s="23"/>
      <c r="B199" s="15"/>
      <c r="C199" s="11"/>
      <c r="D199" s="7" t="s">
        <v>23</v>
      </c>
      <c r="E199" s="60" t="s">
        <v>67</v>
      </c>
      <c r="F199" s="65" t="s">
        <v>75</v>
      </c>
      <c r="G199" s="71">
        <v>4.54</v>
      </c>
      <c r="H199" s="71">
        <v>3.17</v>
      </c>
      <c r="I199" s="98">
        <v>14.64</v>
      </c>
      <c r="J199" s="71">
        <v>105.25</v>
      </c>
      <c r="K199" s="87">
        <v>3</v>
      </c>
      <c r="L199" s="71">
        <v>14</v>
      </c>
    </row>
    <row r="200" spans="1:12" ht="30" x14ac:dyDescent="0.25">
      <c r="A200" s="23"/>
      <c r="B200" s="15"/>
      <c r="C200" s="11"/>
      <c r="D200" s="123" t="s">
        <v>120</v>
      </c>
      <c r="E200" s="59" t="s">
        <v>163</v>
      </c>
      <c r="F200" s="63" t="s">
        <v>92</v>
      </c>
      <c r="G200" s="70">
        <v>2.52</v>
      </c>
      <c r="H200" s="70">
        <v>5.25</v>
      </c>
      <c r="I200" s="97">
        <v>11.7</v>
      </c>
      <c r="J200" s="70">
        <v>104.1</v>
      </c>
      <c r="K200" s="86">
        <v>5</v>
      </c>
      <c r="L200" s="70">
        <v>30</v>
      </c>
    </row>
    <row r="201" spans="1:12" ht="15" x14ac:dyDescent="0.25">
      <c r="A201" s="23"/>
      <c r="B201" s="15"/>
      <c r="C201" s="11"/>
      <c r="D201" s="6"/>
      <c r="E201" s="42"/>
      <c r="F201" s="43"/>
      <c r="G201" s="65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65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94">
        <v>620</v>
      </c>
      <c r="G203" s="94">
        <f t="shared" ref="G203:J203" si="65">SUM(G196:G202)</f>
        <v>31.14</v>
      </c>
      <c r="H203" s="94">
        <f t="shared" si="65"/>
        <v>27.259999999999998</v>
      </c>
      <c r="I203" s="94">
        <f t="shared" si="65"/>
        <v>74.92</v>
      </c>
      <c r="J203" s="94">
        <f t="shared" si="65"/>
        <v>669.75</v>
      </c>
      <c r="K203" s="109"/>
      <c r="L203" s="94">
        <f t="shared" ref="L203" si="66">SUM(L196:L202)</f>
        <v>104.4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62" t="s">
        <v>164</v>
      </c>
      <c r="F204" s="74" t="s">
        <v>55</v>
      </c>
      <c r="G204" s="75">
        <v>1.28</v>
      </c>
      <c r="H204" s="75">
        <v>4.08</v>
      </c>
      <c r="I204" s="100">
        <v>6.16</v>
      </c>
      <c r="J204" s="75">
        <v>66.5</v>
      </c>
      <c r="K204" s="89">
        <v>40</v>
      </c>
      <c r="L204" s="75">
        <v>14</v>
      </c>
    </row>
    <row r="205" spans="1:12" ht="15" x14ac:dyDescent="0.25">
      <c r="A205" s="23"/>
      <c r="B205" s="15"/>
      <c r="C205" s="11"/>
      <c r="D205" s="7" t="s">
        <v>27</v>
      </c>
      <c r="E205" s="60" t="s">
        <v>100</v>
      </c>
      <c r="F205" s="65" t="s">
        <v>50</v>
      </c>
      <c r="G205" s="71">
        <v>2.4300000000000002</v>
      </c>
      <c r="H205" s="71">
        <v>3.95</v>
      </c>
      <c r="I205" s="98">
        <v>9.4600000000000009</v>
      </c>
      <c r="J205" s="71">
        <v>83.6</v>
      </c>
      <c r="K205" s="87">
        <v>76</v>
      </c>
      <c r="L205" s="71">
        <v>17</v>
      </c>
    </row>
    <row r="206" spans="1:12" ht="15" x14ac:dyDescent="0.25">
      <c r="A206" s="23"/>
      <c r="B206" s="15"/>
      <c r="C206" s="11"/>
      <c r="D206" s="7" t="s">
        <v>28</v>
      </c>
      <c r="E206" s="60" t="s">
        <v>165</v>
      </c>
      <c r="F206" s="65" t="s">
        <v>53</v>
      </c>
      <c r="G206" s="71">
        <v>12.2</v>
      </c>
      <c r="H206" s="71">
        <v>10.8</v>
      </c>
      <c r="I206" s="98">
        <v>17.399999999999999</v>
      </c>
      <c r="J206" s="71">
        <v>216</v>
      </c>
      <c r="K206" s="87">
        <v>233</v>
      </c>
      <c r="L206" s="71">
        <v>75.3</v>
      </c>
    </row>
    <row r="207" spans="1:12" ht="15.75" thickBot="1" x14ac:dyDescent="0.3">
      <c r="A207" s="23"/>
      <c r="B207" s="15"/>
      <c r="C207" s="11"/>
      <c r="D207" s="7" t="s">
        <v>29</v>
      </c>
      <c r="E207" s="60" t="s">
        <v>88</v>
      </c>
      <c r="F207" s="65" t="s">
        <v>104</v>
      </c>
      <c r="G207" s="71">
        <v>3.1</v>
      </c>
      <c r="H207" s="71">
        <v>5.3</v>
      </c>
      <c r="I207" s="98">
        <v>20.3</v>
      </c>
      <c r="J207" s="71">
        <v>141</v>
      </c>
      <c r="K207" s="87">
        <v>335</v>
      </c>
      <c r="L207" s="71">
        <v>20</v>
      </c>
    </row>
    <row r="208" spans="1:12" ht="15.75" thickBot="1" x14ac:dyDescent="0.3">
      <c r="A208" s="23"/>
      <c r="B208" s="15"/>
      <c r="C208" s="11"/>
      <c r="D208" s="7" t="s">
        <v>32</v>
      </c>
      <c r="E208" s="60" t="s">
        <v>48</v>
      </c>
      <c r="F208" s="65" t="s">
        <v>58</v>
      </c>
      <c r="G208" s="71">
        <v>1.78</v>
      </c>
      <c r="H208" s="71">
        <v>0.5</v>
      </c>
      <c r="I208" s="98">
        <v>20.7</v>
      </c>
      <c r="J208" s="71">
        <v>94.4</v>
      </c>
      <c r="K208" s="86">
        <v>3</v>
      </c>
      <c r="L208" s="71">
        <v>4.8</v>
      </c>
    </row>
    <row r="209" spans="1:12" ht="15" x14ac:dyDescent="0.25">
      <c r="A209" s="23"/>
      <c r="B209" s="15"/>
      <c r="C209" s="11"/>
      <c r="D209" s="7" t="s">
        <v>31</v>
      </c>
      <c r="E209" s="60" t="s">
        <v>42</v>
      </c>
      <c r="F209" s="65" t="s">
        <v>52</v>
      </c>
      <c r="G209" s="71">
        <v>1.65</v>
      </c>
      <c r="H209" s="71">
        <v>0.56999999999999995</v>
      </c>
      <c r="I209" s="98">
        <v>13.1</v>
      </c>
      <c r="J209" s="71">
        <v>64.349999999999994</v>
      </c>
      <c r="K209" s="86">
        <v>1</v>
      </c>
      <c r="L209" s="71">
        <v>5.4</v>
      </c>
    </row>
    <row r="210" spans="1:12" ht="15" x14ac:dyDescent="0.25">
      <c r="A210" s="23"/>
      <c r="B210" s="15"/>
      <c r="C210" s="11"/>
      <c r="D210" s="7" t="s">
        <v>30</v>
      </c>
      <c r="E210" s="60" t="s">
        <v>49</v>
      </c>
      <c r="F210" s="65" t="s">
        <v>105</v>
      </c>
      <c r="G210" s="101">
        <v>0</v>
      </c>
      <c r="H210" s="101">
        <v>0</v>
      </c>
      <c r="I210" s="102">
        <v>22</v>
      </c>
      <c r="J210" s="71">
        <v>88</v>
      </c>
      <c r="K210" s="90">
        <v>442</v>
      </c>
      <c r="L210" s="75">
        <v>20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94">
        <v>810</v>
      </c>
      <c r="G213" s="94">
        <f t="shared" ref="G213:J213" si="67">SUM(G204:G212)</f>
        <v>22.44</v>
      </c>
      <c r="H213" s="94">
        <f t="shared" si="67"/>
        <v>25.200000000000003</v>
      </c>
      <c r="I213" s="94">
        <f t="shared" si="67"/>
        <v>109.11999999999999</v>
      </c>
      <c r="J213" s="94">
        <f t="shared" si="67"/>
        <v>753.85</v>
      </c>
      <c r="K213" s="109"/>
      <c r="L213" s="94">
        <f t="shared" ref="L213" si="68">SUM(L204:L212)</f>
        <v>156.5</v>
      </c>
    </row>
    <row r="214" spans="1:12" ht="15.75" thickBot="1" x14ac:dyDescent="0.25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1430</v>
      </c>
      <c r="G214" s="32">
        <f t="shared" ref="G214:J214" si="69">G203+G213</f>
        <v>53.58</v>
      </c>
      <c r="H214" s="32">
        <f t="shared" si="69"/>
        <v>52.46</v>
      </c>
      <c r="I214" s="32">
        <f t="shared" si="69"/>
        <v>184.04</v>
      </c>
      <c r="J214" s="32">
        <f t="shared" si="69"/>
        <v>1423.6</v>
      </c>
      <c r="K214" s="32"/>
      <c r="L214" s="32">
        <f t="shared" ref="L214" si="70">L203+L213</f>
        <v>260.89999999999998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71">SUM(G215:G221)</f>
        <v>0</v>
      </c>
      <c r="H222" s="19">
        <f t="shared" si="71"/>
        <v>0</v>
      </c>
      <c r="I222" s="19">
        <f t="shared" si="71"/>
        <v>0</v>
      </c>
      <c r="J222" s="19">
        <f t="shared" si="71"/>
        <v>0</v>
      </c>
      <c r="K222" s="25"/>
      <c r="L222" s="19">
        <f t="shared" ref="L222" si="72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73">SUM(G223:G231)</f>
        <v>0</v>
      </c>
      <c r="H232" s="19">
        <f t="shared" si="73"/>
        <v>0</v>
      </c>
      <c r="I232" s="19">
        <f t="shared" si="73"/>
        <v>0</v>
      </c>
      <c r="J232" s="19">
        <f t="shared" si="73"/>
        <v>0</v>
      </c>
      <c r="K232" s="25"/>
      <c r="L232" s="19">
        <f t="shared" ref="L232" si="74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0</v>
      </c>
      <c r="G233" s="32">
        <f t="shared" ref="G233:J233" si="75">G222+G232</f>
        <v>0</v>
      </c>
      <c r="H233" s="32">
        <f t="shared" si="75"/>
        <v>0</v>
      </c>
      <c r="I233" s="32">
        <f t="shared" si="75"/>
        <v>0</v>
      </c>
      <c r="J233" s="32">
        <f t="shared" si="75"/>
        <v>0</v>
      </c>
      <c r="K233" s="32"/>
      <c r="L233" s="32">
        <f t="shared" ref="L233" si="76">L222+L232</f>
        <v>0</v>
      </c>
    </row>
    <row r="234" spans="1:12" ht="13.9" customHeight="1" thickBot="1" x14ac:dyDescent="0.25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1408.7</v>
      </c>
      <c r="G234" s="34">
        <f t="shared" ref="G234:L234" si="77">(G24+G43+G62+G81+G100+G119+G138+G157+G176+G195+G214+G233)/(IF(G24=0,0,1)+IF(G43=0,0,1)+IF(G62=0,0,1)+IF(G81=0,0,1)+IF(G100=0,0,1)+IF(G119=0,0,1)+IF(G138=0,0,1)+IF(G157=0,0,1)+IF(G176=0,0,1)+IF(G195=0,0,1)+IF(G214=0,0,1)+IF(G233=0,0,1))</f>
        <v>47.103999999999992</v>
      </c>
      <c r="H234" s="34">
        <f t="shared" si="77"/>
        <v>46.075000000000003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186.87200000000001</v>
      </c>
      <c r="J234" s="34">
        <f t="shared" si="77"/>
        <v>1403.864</v>
      </c>
      <c r="K234" s="34"/>
      <c r="L234" s="34">
        <f t="shared" si="77"/>
        <v>240.02000000000004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2025-11-28T13:33:13Z</dcterms:modified>
</cp:coreProperties>
</file>